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9060" activeTab="0"/>
  </bookViews>
  <sheets>
    <sheet name="сто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<sst xmlns="http://schemas.openxmlformats.org/spreadsheetml/2006/main" count="97" uniqueCount="97">
  <si>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№ п/п</t>
  </si>
  <si>
    <t>Наименование показателей</t>
  </si>
  <si>
    <t>Реагенты</t>
  </si>
  <si>
    <t>Электроэнергия</t>
  </si>
  <si>
    <t xml:space="preserve">   объем электроэнергии (тыс.кВт.ч)</t>
  </si>
  <si>
    <t xml:space="preserve">Расходы на оплату труда </t>
  </si>
  <si>
    <t>Прочие прямые расходы</t>
  </si>
  <si>
    <t>Общеэксплутационные расходы</t>
  </si>
  <si>
    <t>Прибыль на развитие производства</t>
  </si>
  <si>
    <t>2.1.</t>
  </si>
  <si>
    <t>2.2.</t>
  </si>
  <si>
    <t>2.2.1.</t>
  </si>
  <si>
    <t>2.2.2.</t>
  </si>
  <si>
    <t>2.3.</t>
  </si>
  <si>
    <t>2.4.</t>
  </si>
  <si>
    <t>2.5.</t>
  </si>
  <si>
    <t>1.</t>
  </si>
  <si>
    <t>2.</t>
  </si>
  <si>
    <t>2.6.</t>
  </si>
  <si>
    <t>2.7.</t>
  </si>
  <si>
    <t>2.8.</t>
  </si>
  <si>
    <t>2.9.</t>
  </si>
  <si>
    <t>3.</t>
  </si>
  <si>
    <t>4.</t>
  </si>
  <si>
    <t>5.</t>
  </si>
  <si>
    <t>6.</t>
  </si>
  <si>
    <t>7.</t>
  </si>
  <si>
    <t>8.</t>
  </si>
  <si>
    <t>Себестоимость (тыс. руб.)</t>
  </si>
  <si>
    <t>Валовая прибыль (тыс. руб.)</t>
  </si>
  <si>
    <t>Выпадающие доходы (тыс. руб.)</t>
  </si>
  <si>
    <t>Избыток средств (тыс. руб.)</t>
  </si>
  <si>
    <t>Необходимая валовая выручка (тыс. руб.)</t>
  </si>
  <si>
    <t>2.3.1.</t>
  </si>
  <si>
    <t>2.3.2.</t>
  </si>
  <si>
    <t>Оплата услуг по очистке стоков другими организациями (тыс. руб.)</t>
  </si>
  <si>
    <t>4.1.</t>
  </si>
  <si>
    <t>4.2.</t>
  </si>
  <si>
    <t>4.3.</t>
  </si>
  <si>
    <t xml:space="preserve">   численность (чел.)</t>
  </si>
  <si>
    <t xml:space="preserve">Себестоимость 1 куб. м </t>
  </si>
  <si>
    <t>населению</t>
  </si>
  <si>
    <t>бюджетным организациям</t>
  </si>
  <si>
    <t>ИНН организации/КПП</t>
  </si>
  <si>
    <t>1.1.</t>
  </si>
  <si>
    <t xml:space="preserve">   средняя зар. плата (руб. в мес.)</t>
  </si>
  <si>
    <t>Аренда основных средств</t>
  </si>
  <si>
    <t>Цеховые расходы</t>
  </si>
  <si>
    <t xml:space="preserve">   тариф на эл/энергию (руб/кВт.ч)</t>
  </si>
  <si>
    <t>4.3.1.</t>
  </si>
  <si>
    <t>Амортизация</t>
  </si>
  <si>
    <t>Является ли орг-ция плательщиком НДС</t>
  </si>
  <si>
    <t>налог на имущество</t>
  </si>
  <si>
    <t>4.3.2.</t>
  </si>
  <si>
    <t>Ремонт и тех. обслуживание основных средств, в т.ч.</t>
  </si>
  <si>
    <t>Услуги сторонних организаций</t>
  </si>
  <si>
    <t>Страховые взносы</t>
  </si>
  <si>
    <t>Проведение АВР</t>
  </si>
  <si>
    <t>Прибыль на социальное развитие</t>
  </si>
  <si>
    <t>Налоги, в т. ч.</t>
  </si>
  <si>
    <t>налог на прибыль</t>
  </si>
  <si>
    <t>нет</t>
  </si>
  <si>
    <t>2.10.</t>
  </si>
  <si>
    <t>2.11.</t>
  </si>
  <si>
    <t>2.12.</t>
  </si>
  <si>
    <t>Тариф (руб./куб.м)</t>
  </si>
  <si>
    <t>1.2</t>
  </si>
  <si>
    <t>1.3</t>
  </si>
  <si>
    <t>прочим предприятиям</t>
  </si>
  <si>
    <t xml:space="preserve">Предприятие арендует у МУП ЖКХ «Энергия»: </t>
  </si>
  <si>
    <t xml:space="preserve"> Скважины и КНС оснащены группами учета расхода электроэнергии. </t>
  </si>
  <si>
    <t>Инвестиционная составляющая в тарифах отсутствует</t>
  </si>
  <si>
    <r>
      <t>Объем реализации стоков (тыс.м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</si>
  <si>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Годовая потребность приема сточных вод рассчитана по нормативам потребления</t>
  </si>
  <si>
    <t>План РЭК УР на 2012 г.</t>
  </si>
  <si>
    <t>тариф с 01.01.2012 по 30.06.2012</t>
  </si>
  <si>
    <t>тариф с 01.07.2012 по 31.08.2012</t>
  </si>
  <si>
    <t>тариф с 01.09.2012 по 31.12.2012</t>
  </si>
  <si>
    <t>Общество с ограниченной ответственностью «Феникс»</t>
  </si>
  <si>
    <t>факт 2010 г.</t>
  </si>
  <si>
    <t xml:space="preserve">факт 2011 г. </t>
  </si>
  <si>
    <t>427429, Удмуртская Республика,  Воткинский р., д. Гавриловка, ул. Дружбы, д. 11</t>
  </si>
  <si>
    <t>ИНН 1804009372, КПП 180401001, БИК 049401871</t>
  </si>
  <si>
    <t>р/с 40702810906000000782, АКБ "Ижкомбанк" (ОАО) г. Ижевск</t>
  </si>
  <si>
    <t>к/сч. 30101810900000000871</t>
  </si>
  <si>
    <t>тел., факс8 (34145) 6-68-03</t>
  </si>
  <si>
    <t>Генеральный директор - Варламов Андрей Генрихович</t>
  </si>
  <si>
    <t>Главный бухгалтер - Никитина Людмила Геннадьевна</t>
  </si>
  <si>
    <t xml:space="preserve">Предприятие осуществляет производственную деятельность с 1 января 2009 года и работает по упрощенной системе налогообложения. </t>
  </si>
  <si>
    <t>по водоотведению: 3 КНС, 3точистных сооружения, 12 км канализационных сетей. Услуги по водоотведению включают в себя прием и транспортировку стоков до очистных сооружений</t>
  </si>
  <si>
    <t>Анализ тарифа на услугу по водоотведению, оказываемую ООО "Феникс" (Воткинский район)  за 2009-2011г, план 2012 год</t>
  </si>
  <si>
    <t>Предприятие производит  прием сточных вод в 7 населенных пунктах (д.Гавриловка, д. Беркуты, с. Камское, с.Степаново, с.Первомайский, д. Черепановка, г. Воткинск (п. Вогулка) ).</t>
  </si>
  <si>
    <t>1804009372/180401001</t>
  </si>
  <si>
    <t xml:space="preserve">Калькуляция расходов, связанных с  приемом и очисткой сточных вод, расчет тарифа по водоотведению   ООО "Феникс" </t>
  </si>
  <si>
    <t>1.4</t>
  </si>
  <si>
    <t>от собственного предприятия</t>
  </si>
  <si>
    <t>факт 2009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</si>
</sst>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_-* #,##0.0_р_._-;\-* #,##0.0_р_._-;_-* &quot;-&quot;??_р_._-;_-@_-"/>
    <numFmt numFmtId="169" formatCode="_-* #,##0_р_._-;\-* #,##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8" applyFont="1" applyFill="1" applyAlignment="1" applyProtection="1">
      <alignment horizontal="center" vertical="center" wrapText="1"/>
      <protection/>
    </xf>
    <xf numFmtId="0" fontId="1" fillId="0" borderId="0" xfId="18" applyFont="1" applyFill="1" applyAlignment="1" applyProtection="1">
      <alignment vertical="center" wrapText="1"/>
      <protection/>
    </xf>
    <xf numFmtId="0" fontId="1" fillId="0" borderId="1" xfId="18" applyFont="1" applyFill="1" applyBorder="1" applyAlignment="1" applyProtection="1">
      <alignment horizontal="center" vertical="center" wrapText="1"/>
      <protection/>
    </xf>
    <xf numFmtId="49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6" fillId="0" borderId="1" xfId="18" applyFont="1" applyFill="1" applyBorder="1" applyAlignment="1" applyProtection="1">
      <alignment vertical="center" wrapText="1"/>
      <protection/>
    </xf>
    <xf numFmtId="0" fontId="1" fillId="0" borderId="0" xfId="18" applyFont="1" applyFill="1" applyBorder="1" applyAlignment="1" applyProtection="1">
      <alignment horizontal="center" vertical="center" wrapText="1"/>
      <protection/>
    </xf>
    <xf numFmtId="2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8" applyFont="1" applyFill="1" applyBorder="1" applyAlignment="1" applyProtection="1">
      <alignment horizontal="left" vertical="center" wrapText="1"/>
      <protection/>
    </xf>
    <xf numFmtId="0" fontId="1" fillId="0" borderId="1" xfId="18" applyFont="1" applyFill="1" applyBorder="1" applyAlignment="1" applyProtection="1">
      <alignment vertical="center" wrapText="1"/>
      <protection/>
    </xf>
    <xf numFmtId="49" fontId="1" fillId="0" borderId="1" xfId="18" applyNumberFormat="1" applyFont="1" applyFill="1" applyBorder="1" applyAlignment="1" applyProtection="1">
      <alignment horizontal="left" vertical="center" wrapText="1"/>
      <protection/>
    </xf>
    <xf numFmtId="0" fontId="1" fillId="0" borderId="1" xfId="19" applyFont="1" applyFill="1" applyBorder="1" applyAlignment="1" applyProtection="1">
      <alignment vertical="center" wrapText="1"/>
      <protection/>
    </xf>
    <xf numFmtId="0" fontId="6" fillId="0" borderId="1" xfId="19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18" applyFont="1" applyFill="1" applyBorder="1" applyAlignment="1" applyProtection="1">
      <alignment horizontal="center" vertical="center" wrapText="1"/>
      <protection/>
    </xf>
    <xf numFmtId="0" fontId="3" fillId="0" borderId="1" xfId="18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Border="1" applyAlignment="1">
      <alignment vertical="center" wrapText="1"/>
    </xf>
    <xf numFmtId="164" fontId="7" fillId="0" borderId="1" xfId="18" applyNumberFormat="1" applyFont="1" applyFill="1" applyBorder="1" applyAlignment="1" applyProtection="1">
      <alignment horizontal="center" vertical="center" wrapText="1"/>
      <protection/>
    </xf>
    <xf numFmtId="49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horizontal="left" vertical="center" wrapText="1"/>
      <protection/>
    </xf>
    <xf numFmtId="49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3" fillId="0" borderId="1" xfId="19" applyFont="1" applyFill="1" applyBorder="1" applyAlignment="1" applyProtection="1">
      <alignment horizontal="center" vertical="center" wrapText="1"/>
      <protection/>
    </xf>
    <xf numFmtId="2" fontId="3" fillId="0" borderId="1" xfId="19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1" xfId="18" applyNumberFormat="1" applyFont="1" applyFill="1" applyBorder="1" applyAlignment="1" applyProtection="1">
      <alignment horizontal="center" vertical="center" wrapText="1"/>
      <protection/>
    </xf>
    <xf numFmtId="1" fontId="7" fillId="0" borderId="1" xfId="18" applyNumberFormat="1" applyFont="1" applyFill="1" applyBorder="1" applyAlignment="1" applyProtection="1">
      <alignment horizontal="center" vertical="center" wrapText="1"/>
      <protection/>
    </xf>
    <xf numFmtId="0" fontId="7" fillId="0" borderId="1" xfId="19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3" fillId="0" borderId="1" xfId="18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18" applyFont="1" applyFill="1" applyAlignment="1" applyProtection="1">
      <alignment horizontal="center" vertical="center" wrapText="1"/>
      <protection/>
    </xf>
    <xf numFmtId="0" fontId="3" fillId="0" borderId="1" xfId="18" applyFont="1" applyFill="1" applyBorder="1" applyAlignment="1" applyProtection="1">
      <alignment horizontal="center" vertical="center" wrapText="1"/>
      <protection/>
    </xf>
    <xf numFmtId="49" fontId="1" fillId="0" borderId="1" xfId="18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Вода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5"/>
  <sheetViews>
    <sheetView tabSelected="1" view="pageBreakPreview" zoomScaleNormal="110" zoomScaleSheetLayoutView="100" workbookViewId="0" topLeftCell="A19">
      <selection activeCell="A11" sqref="A11:F11"/>
    </sheetView>
  </sheetViews>
  <sheetFormatPr defaultColWidth="9.00390625" defaultRowHeight="12.75"/>
  <cols>
    <col min="1" max="1" width="5.375" style="1" customWidth="1"/>
    <col min="2" max="2" width="58.125" style="2" customWidth="1"/>
    <col min="3" max="3" width="12.375" style="24" customWidth="1"/>
    <col min="4" max="4" width="13.125" style="24" customWidth="1"/>
    <col min="5" max="5" width="13.875" style="24" customWidth="1"/>
    <col min="6" max="6" width="17.00390625" style="34" customWidth="1"/>
    <col min="7" max="7" width="7.375" style="34" customWidth="1"/>
    <col min="8" max="8" width="26.125" style="34" hidden="1" customWidth="1"/>
    <col min="9" max="9" width="9.125" style="34" hidden="1" customWidth="1"/>
    <col min="10" max="16384" width="9.125" style="34" customWidth="1"/>
  </cols>
  <sheetData>
    <row r="1" ht="15" hidden="1"/>
    <row r="2" ht="15" hidden="1"/>
    <row r="3" ht="15" hidden="1"/>
    <row r="4" ht="15" hidden="1"/>
    <row r="5" ht="15" hidden="1"/>
    <row r="6" spans="2:5" ht="16.5" hidden="1">
      <c r="B6" s="44"/>
      <c r="C6" s="44"/>
      <c r="D6" s="44"/>
      <c r="E6" s="44"/>
    </row>
    <row r="7" spans="1:5" s="35" customFormat="1" ht="15" customHeight="1">
      <c r="A7" s="6"/>
      <c r="B7" s="6"/>
      <c r="C7" s="15"/>
      <c r="D7" s="15"/>
      <c r="E7" s="15"/>
    </row>
    <row r="8" spans="1:6" s="35" customFormat="1" ht="33.75" customHeight="1">
      <c r="A8" s="47" t="s">
        <v>90</v>
      </c>
      <c r="B8" s="47"/>
      <c r="C8" s="47"/>
      <c r="D8" s="47"/>
      <c r="E8" s="47"/>
      <c r="F8" s="47"/>
    </row>
    <row r="9" spans="1:9" s="35" customFormat="1" ht="15" customHeight="1">
      <c r="A9" s="48" t="s">
        <v>78</v>
      </c>
      <c r="B9" s="48"/>
      <c r="C9" s="48"/>
      <c r="D9" s="48"/>
      <c r="E9" s="48"/>
      <c r="F9" s="49"/>
      <c r="G9" s="13"/>
      <c r="H9" s="13"/>
      <c r="I9" s="13"/>
    </row>
    <row r="10" spans="1:9" s="35" customFormat="1" ht="15" customHeight="1">
      <c r="A10" s="48" t="s">
        <v>81</v>
      </c>
      <c r="B10" s="48"/>
      <c r="C10" s="48"/>
      <c r="D10" s="48"/>
      <c r="E10" s="48"/>
      <c r="F10" s="49"/>
      <c r="G10" s="13"/>
      <c r="H10" s="13"/>
      <c r="I10" s="13"/>
    </row>
    <row r="11" spans="1:9" s="35" customFormat="1" ht="15" customHeight="1">
      <c r="A11" s="48" t="s">
        <v>82</v>
      </c>
      <c r="B11" s="48"/>
      <c r="C11" s="48"/>
      <c r="D11" s="48"/>
      <c r="E11" s="48"/>
      <c r="F11" s="49"/>
      <c r="G11" s="13"/>
      <c r="H11" s="13"/>
      <c r="I11" s="13"/>
    </row>
    <row r="12" spans="1:9" s="35" customFormat="1" ht="15" customHeight="1">
      <c r="A12" s="48" t="s">
        <v>83</v>
      </c>
      <c r="B12" s="48"/>
      <c r="C12" s="48"/>
      <c r="D12" s="48"/>
      <c r="E12" s="48"/>
      <c r="F12" s="49"/>
      <c r="G12" s="13"/>
      <c r="H12" s="13"/>
      <c r="I12" s="13"/>
    </row>
    <row r="13" spans="1:9" s="35" customFormat="1" ht="15" customHeight="1">
      <c r="A13" s="48" t="s">
        <v>84</v>
      </c>
      <c r="B13" s="48"/>
      <c r="C13" s="48"/>
      <c r="D13" s="48"/>
      <c r="E13" s="48"/>
      <c r="F13" s="49"/>
      <c r="G13" s="13"/>
      <c r="H13" s="13"/>
      <c r="I13" s="13"/>
    </row>
    <row r="14" spans="1:9" s="35" customFormat="1" ht="15" customHeight="1">
      <c r="A14" s="48" t="s">
        <v>85</v>
      </c>
      <c r="B14" s="48"/>
      <c r="C14" s="48"/>
      <c r="D14" s="48"/>
      <c r="E14" s="48"/>
      <c r="F14" s="49"/>
      <c r="G14" s="13"/>
      <c r="H14" s="13"/>
      <c r="I14" s="13"/>
    </row>
    <row r="15" spans="1:9" s="35" customFormat="1" ht="15" customHeight="1">
      <c r="A15" s="48" t="s">
        <v>86</v>
      </c>
      <c r="B15" s="48"/>
      <c r="C15" s="48"/>
      <c r="D15" s="48"/>
      <c r="E15" s="48"/>
      <c r="F15" s="49"/>
      <c r="G15" s="13"/>
      <c r="H15" s="13"/>
      <c r="I15" s="13"/>
    </row>
    <row r="16" spans="1:9" s="35" customFormat="1" ht="15" customHeight="1">
      <c r="A16" s="48" t="s">
        <v>87</v>
      </c>
      <c r="B16" s="48"/>
      <c r="C16" s="48"/>
      <c r="D16" s="48"/>
      <c r="E16" s="48"/>
      <c r="F16" s="49"/>
      <c r="G16" s="13"/>
      <c r="H16" s="13"/>
      <c r="I16" s="13"/>
    </row>
    <row r="17" spans="1:9" s="35" customFormat="1" ht="15" customHeight="1">
      <c r="A17" s="13"/>
      <c r="B17" s="14"/>
      <c r="C17" s="25"/>
      <c r="D17" s="25"/>
      <c r="E17" s="25"/>
      <c r="F17" s="13"/>
      <c r="G17" s="13"/>
      <c r="H17" s="13"/>
      <c r="I17" s="13"/>
    </row>
    <row r="18" spans="1:9" s="35" customFormat="1" ht="28.5" customHeight="1">
      <c r="A18" s="50" t="s">
        <v>88</v>
      </c>
      <c r="B18" s="50"/>
      <c r="C18" s="50"/>
      <c r="D18" s="50"/>
      <c r="E18" s="50"/>
      <c r="F18" s="51"/>
      <c r="G18" s="13"/>
      <c r="H18" s="13"/>
      <c r="I18" s="13"/>
    </row>
    <row r="19" spans="1:9" s="35" customFormat="1" ht="15" customHeight="1">
      <c r="A19" s="50" t="s">
        <v>69</v>
      </c>
      <c r="B19" s="50"/>
      <c r="C19" s="50"/>
      <c r="D19" s="50"/>
      <c r="E19" s="50"/>
      <c r="F19" s="51"/>
      <c r="G19" s="13"/>
      <c r="H19" s="13"/>
      <c r="I19" s="13"/>
    </row>
    <row r="20" spans="1:9" s="35" customFormat="1" ht="33" customHeight="1">
      <c r="A20" s="50" t="s">
        <v>89</v>
      </c>
      <c r="B20" s="50"/>
      <c r="C20" s="50"/>
      <c r="D20" s="50"/>
      <c r="E20" s="50"/>
      <c r="F20" s="51"/>
      <c r="G20" s="13"/>
      <c r="H20" s="13"/>
      <c r="I20" s="13"/>
    </row>
    <row r="21" spans="1:9" s="35" customFormat="1" ht="44.25" customHeight="1">
      <c r="A21" s="50" t="s">
        <v>91</v>
      </c>
      <c r="B21" s="50"/>
      <c r="C21" s="50"/>
      <c r="D21" s="50"/>
      <c r="E21" s="50"/>
      <c r="F21" s="51"/>
      <c r="G21" s="13"/>
      <c r="H21" s="13"/>
      <c r="I21" s="13"/>
    </row>
    <row r="22" spans="1:9" s="35" customFormat="1" ht="18.75" customHeight="1">
      <c r="A22" s="50" t="s">
        <v>73</v>
      </c>
      <c r="B22" s="50"/>
      <c r="C22" s="50"/>
      <c r="D22" s="50"/>
      <c r="E22" s="50"/>
      <c r="F22" s="51"/>
      <c r="G22" s="13"/>
      <c r="H22" s="13"/>
      <c r="I22" s="13"/>
    </row>
    <row r="23" spans="1:9" s="35" customFormat="1" ht="15" customHeight="1">
      <c r="A23" s="50" t="s">
        <v>70</v>
      </c>
      <c r="B23" s="50"/>
      <c r="C23" s="50"/>
      <c r="D23" s="50"/>
      <c r="E23" s="50"/>
      <c r="F23" s="51"/>
      <c r="G23" s="13"/>
      <c r="H23" s="13"/>
      <c r="I23" s="13"/>
    </row>
    <row r="24" spans="1:9" s="35" customFormat="1" ht="15" customHeight="1">
      <c r="A24" s="50" t="s">
        <v>71</v>
      </c>
      <c r="B24" s="51"/>
      <c r="C24" s="51"/>
      <c r="D24" s="51"/>
      <c r="E24" s="51"/>
      <c r="F24" s="51"/>
      <c r="G24" s="13"/>
      <c r="H24" s="13"/>
      <c r="I24" s="13"/>
    </row>
    <row r="25" spans="1:9" s="35" customFormat="1" ht="36" customHeight="1">
      <c r="A25" s="52" t="s">
        <v>93</v>
      </c>
      <c r="B25" s="52"/>
      <c r="C25" s="52"/>
      <c r="D25" s="52"/>
      <c r="E25" s="52"/>
      <c r="F25" s="53"/>
      <c r="G25" s="18"/>
      <c r="H25" s="18"/>
      <c r="I25" s="18"/>
    </row>
    <row r="26" spans="1:8" s="35" customFormat="1" ht="44.25" customHeight="1">
      <c r="A26" s="3" t="s">
        <v>0</v>
      </c>
      <c r="B26" s="3" t="s">
        <v>1</v>
      </c>
      <c r="C26" s="16" t="s">
        <v>96</v>
      </c>
      <c r="D26" s="16" t="s">
        <v>79</v>
      </c>
      <c r="E26" s="16" t="s">
        <v>80</v>
      </c>
      <c r="F26" s="30" t="s">
        <v>74</v>
      </c>
      <c r="H26" s="34"/>
    </row>
    <row r="27" spans="1:6" s="35" customFormat="1" ht="13.5" customHeight="1">
      <c r="A27" s="3"/>
      <c r="B27" s="8" t="s">
        <v>43</v>
      </c>
      <c r="C27" s="45" t="s">
        <v>92</v>
      </c>
      <c r="D27" s="45"/>
      <c r="E27" s="45"/>
      <c r="F27" s="45"/>
    </row>
    <row r="28" spans="1:6" s="35" customFormat="1" ht="13.5" customHeight="1">
      <c r="A28" s="3"/>
      <c r="B28" s="8" t="s">
        <v>51</v>
      </c>
      <c r="C28" s="45" t="s">
        <v>61</v>
      </c>
      <c r="D28" s="45"/>
      <c r="E28" s="45"/>
      <c r="F28" s="45"/>
    </row>
    <row r="29" spans="1:6" s="36" customFormat="1" ht="13.5" customHeight="1">
      <c r="A29" s="20" t="s">
        <v>16</v>
      </c>
      <c r="B29" s="21" t="s">
        <v>72</v>
      </c>
      <c r="C29" s="26">
        <f>C30+C31+C32+C33</f>
        <v>111.2</v>
      </c>
      <c r="D29" s="26">
        <f>D30+D31+D32+D33</f>
        <v>108.9</v>
      </c>
      <c r="E29" s="26">
        <f>E30+E31+E32+E33</f>
        <v>102.69999999999999</v>
      </c>
      <c r="F29" s="26">
        <f>F30+F31+F32+F33</f>
        <v>104.60000000000001</v>
      </c>
    </row>
    <row r="30" spans="1:8" s="35" customFormat="1" ht="13.5" customHeight="1">
      <c r="A30" s="4" t="s">
        <v>44</v>
      </c>
      <c r="B30" s="5" t="s">
        <v>41</v>
      </c>
      <c r="C30" s="27">
        <v>80.4</v>
      </c>
      <c r="D30" s="27">
        <v>80</v>
      </c>
      <c r="E30" s="19">
        <v>76.3</v>
      </c>
      <c r="F30" s="41">
        <v>76.9</v>
      </c>
      <c r="G30" s="37"/>
      <c r="H30" s="37"/>
    </row>
    <row r="31" spans="1:6" s="35" customFormat="1" ht="13.5" customHeight="1">
      <c r="A31" s="4" t="s">
        <v>66</v>
      </c>
      <c r="B31" s="5" t="s">
        <v>42</v>
      </c>
      <c r="C31" s="27">
        <v>14.7</v>
      </c>
      <c r="D31" s="27">
        <v>14.9</v>
      </c>
      <c r="E31" s="19">
        <v>13.8</v>
      </c>
      <c r="F31" s="41">
        <v>13.7</v>
      </c>
    </row>
    <row r="32" spans="1:6" s="35" customFormat="1" ht="13.5" customHeight="1">
      <c r="A32" s="4" t="s">
        <v>67</v>
      </c>
      <c r="B32" s="5" t="s">
        <v>68</v>
      </c>
      <c r="C32" s="27">
        <v>7.8</v>
      </c>
      <c r="D32" s="27">
        <v>7.8</v>
      </c>
      <c r="E32" s="19">
        <v>6.6</v>
      </c>
      <c r="F32" s="41">
        <v>7.9</v>
      </c>
    </row>
    <row r="33" spans="1:7" s="35" customFormat="1" ht="13.5" customHeight="1">
      <c r="A33" s="4" t="s">
        <v>94</v>
      </c>
      <c r="B33" s="5" t="s">
        <v>95</v>
      </c>
      <c r="C33" s="27">
        <v>8.3</v>
      </c>
      <c r="D33" s="19">
        <v>6.2</v>
      </c>
      <c r="E33" s="19">
        <v>6</v>
      </c>
      <c r="F33" s="41">
        <v>6.1</v>
      </c>
      <c r="G33" s="37"/>
    </row>
    <row r="34" spans="1:7" s="36" customFormat="1" ht="13.5" customHeight="1">
      <c r="A34" s="20" t="s">
        <v>17</v>
      </c>
      <c r="B34" s="22" t="s">
        <v>28</v>
      </c>
      <c r="C34" s="38">
        <f>C37+C40+C43+C44+C45+C46+C48+C49+C50+C51+C36</f>
        <v>2046</v>
      </c>
      <c r="D34" s="38">
        <f>D37+D40+D43+D44+D45+D46+D48+D49+D50+D51</f>
        <v>2446.06</v>
      </c>
      <c r="E34" s="38">
        <f>E37+E40+E43+E44+E45+E46+E48+E49+E50+E51</f>
        <v>2318.99</v>
      </c>
      <c r="F34" s="38">
        <f>F37+F40+F43+F44+F45+F46+F48+F49+F50+F51</f>
        <v>2703.93</v>
      </c>
      <c r="G34" s="39"/>
    </row>
    <row r="35" spans="1:6" s="35" customFormat="1" ht="13.5" customHeight="1">
      <c r="A35" s="4"/>
      <c r="B35" s="8" t="s">
        <v>40</v>
      </c>
      <c r="C35" s="7">
        <f>C34/C29</f>
        <v>18.399280575539567</v>
      </c>
      <c r="D35" s="7">
        <f>D34/D29</f>
        <v>22.461524334251607</v>
      </c>
      <c r="E35" s="7">
        <f>E34/E29</f>
        <v>22.580233690360274</v>
      </c>
      <c r="F35" s="7">
        <f>F34/F29</f>
        <v>25.850191204588906</v>
      </c>
    </row>
    <row r="36" spans="1:6" s="35" customFormat="1" ht="13.5" customHeight="1">
      <c r="A36" s="4" t="s">
        <v>9</v>
      </c>
      <c r="B36" s="8" t="s">
        <v>2</v>
      </c>
      <c r="C36" s="16">
        <v>31</v>
      </c>
      <c r="D36" s="16"/>
      <c r="E36" s="7"/>
      <c r="F36" s="41"/>
    </row>
    <row r="37" spans="1:6" s="35" customFormat="1" ht="13.5" customHeight="1">
      <c r="A37" s="4" t="s">
        <v>10</v>
      </c>
      <c r="B37" s="9" t="s">
        <v>3</v>
      </c>
      <c r="C37" s="16">
        <v>468</v>
      </c>
      <c r="D37" s="16">
        <v>425.07</v>
      </c>
      <c r="E37" s="7">
        <v>530.99</v>
      </c>
      <c r="F37" s="41">
        <v>776.1</v>
      </c>
    </row>
    <row r="38" spans="1:6" s="35" customFormat="1" ht="13.5" customHeight="1">
      <c r="A38" s="4" t="s">
        <v>11</v>
      </c>
      <c r="B38" s="5" t="s">
        <v>48</v>
      </c>
      <c r="C38" s="31">
        <v>2.42</v>
      </c>
      <c r="D38" s="31">
        <f>D37/D39</f>
        <v>2.949417152373022</v>
      </c>
      <c r="E38" s="31">
        <f>E37/E39</f>
        <v>3.485787435173636</v>
      </c>
      <c r="F38" s="31">
        <f>F37/F39</f>
        <v>3.98</v>
      </c>
    </row>
    <row r="39" spans="1:6" s="35" customFormat="1" ht="13.5" customHeight="1">
      <c r="A39" s="4" t="s">
        <v>12</v>
      </c>
      <c r="B39" s="5" t="s">
        <v>4</v>
      </c>
      <c r="C39" s="27">
        <v>193</v>
      </c>
      <c r="D39" s="27">
        <v>144.12</v>
      </c>
      <c r="E39" s="31">
        <v>152.33</v>
      </c>
      <c r="F39" s="41">
        <v>195</v>
      </c>
    </row>
    <row r="40" spans="1:6" s="35" customFormat="1" ht="13.5" customHeight="1">
      <c r="A40" s="4" t="s">
        <v>13</v>
      </c>
      <c r="B40" s="9" t="s">
        <v>5</v>
      </c>
      <c r="C40" s="16">
        <v>513</v>
      </c>
      <c r="D40" s="16">
        <v>475.78</v>
      </c>
      <c r="E40" s="7">
        <v>598</v>
      </c>
      <c r="F40" s="41">
        <v>666.04</v>
      </c>
    </row>
    <row r="41" spans="1:6" s="35" customFormat="1" ht="13.5" customHeight="1">
      <c r="A41" s="4" t="s">
        <v>33</v>
      </c>
      <c r="B41" s="5" t="s">
        <v>39</v>
      </c>
      <c r="C41" s="27">
        <v>7</v>
      </c>
      <c r="D41" s="27">
        <v>7</v>
      </c>
      <c r="E41" s="27">
        <v>7</v>
      </c>
      <c r="F41" s="41">
        <v>7</v>
      </c>
    </row>
    <row r="42" spans="1:6" s="35" customFormat="1" ht="13.5" customHeight="1">
      <c r="A42" s="4" t="s">
        <v>34</v>
      </c>
      <c r="B42" s="5" t="s">
        <v>45</v>
      </c>
      <c r="C42" s="32">
        <f>C40/C41/12*1000</f>
        <v>6107.142857142858</v>
      </c>
      <c r="D42" s="32">
        <f>D40/D41/12*1000</f>
        <v>5664.047619047618</v>
      </c>
      <c r="E42" s="32">
        <f>E40/E41/12*1000</f>
        <v>7119.047619047619</v>
      </c>
      <c r="F42" s="32">
        <f>F40/F41/12*1000</f>
        <v>7929.047619047619</v>
      </c>
    </row>
    <row r="43" spans="1:6" s="35" customFormat="1" ht="13.5" customHeight="1">
      <c r="A43" s="4" t="s">
        <v>14</v>
      </c>
      <c r="B43" s="9" t="s">
        <v>56</v>
      </c>
      <c r="C43" s="16">
        <v>71</v>
      </c>
      <c r="D43" s="16">
        <v>71</v>
      </c>
      <c r="E43" s="7">
        <v>204</v>
      </c>
      <c r="F43" s="41">
        <v>227.78</v>
      </c>
    </row>
    <row r="44" spans="1:6" s="35" customFormat="1" ht="13.5" customHeight="1">
      <c r="A44" s="4" t="s">
        <v>15</v>
      </c>
      <c r="B44" s="9" t="s">
        <v>46</v>
      </c>
      <c r="C44" s="16">
        <v>165</v>
      </c>
      <c r="D44" s="16">
        <v>87</v>
      </c>
      <c r="E44" s="30">
        <v>86</v>
      </c>
      <c r="F44" s="41">
        <v>86</v>
      </c>
    </row>
    <row r="45" spans="1:6" s="35" customFormat="1" ht="13.5" customHeight="1">
      <c r="A45" s="4" t="s">
        <v>18</v>
      </c>
      <c r="B45" s="9" t="s">
        <v>50</v>
      </c>
      <c r="C45" s="16">
        <v>0</v>
      </c>
      <c r="D45" s="16">
        <v>0</v>
      </c>
      <c r="E45" s="30">
        <v>0</v>
      </c>
      <c r="F45" s="41">
        <v>0</v>
      </c>
    </row>
    <row r="46" spans="1:6" s="35" customFormat="1" ht="13.5" customHeight="1">
      <c r="A46" s="4" t="s">
        <v>19</v>
      </c>
      <c r="B46" s="9" t="s">
        <v>54</v>
      </c>
      <c r="C46" s="16"/>
      <c r="D46" s="16">
        <v>9</v>
      </c>
      <c r="E46" s="7">
        <v>5</v>
      </c>
      <c r="F46" s="41">
        <v>0</v>
      </c>
    </row>
    <row r="47" spans="1:6" s="35" customFormat="1" ht="13.5" customHeight="1">
      <c r="A47" s="4" t="s">
        <v>20</v>
      </c>
      <c r="B47" s="9" t="s">
        <v>57</v>
      </c>
      <c r="C47" s="16"/>
      <c r="D47" s="16"/>
      <c r="E47" s="7"/>
      <c r="F47" s="41"/>
    </row>
    <row r="48" spans="1:6" s="35" customFormat="1" ht="13.5" customHeight="1">
      <c r="A48" s="4" t="s">
        <v>21</v>
      </c>
      <c r="B48" s="9" t="s">
        <v>55</v>
      </c>
      <c r="C48" s="16"/>
      <c r="D48" s="16">
        <v>134.21</v>
      </c>
      <c r="E48" s="7">
        <v>124</v>
      </c>
      <c r="F48" s="41">
        <v>110</v>
      </c>
    </row>
    <row r="49" spans="1:6" s="35" customFormat="1" ht="13.5" customHeight="1">
      <c r="A49" s="4" t="s">
        <v>62</v>
      </c>
      <c r="B49" s="9" t="s">
        <v>6</v>
      </c>
      <c r="C49" s="16"/>
      <c r="D49" s="16"/>
      <c r="E49" s="7"/>
      <c r="F49" s="41">
        <v>0</v>
      </c>
    </row>
    <row r="50" spans="1:6" s="35" customFormat="1" ht="13.5" customHeight="1">
      <c r="A50" s="4" t="s">
        <v>63</v>
      </c>
      <c r="B50" s="9" t="s">
        <v>47</v>
      </c>
      <c r="C50" s="16">
        <v>417</v>
      </c>
      <c r="D50" s="16">
        <v>689</v>
      </c>
      <c r="E50" s="7">
        <v>476</v>
      </c>
      <c r="F50" s="41">
        <v>532.68</v>
      </c>
    </row>
    <row r="51" spans="1:6" s="35" customFormat="1" ht="13.5" customHeight="1">
      <c r="A51" s="4" t="s">
        <v>64</v>
      </c>
      <c r="B51" s="10" t="s">
        <v>7</v>
      </c>
      <c r="C51" s="7">
        <v>381</v>
      </c>
      <c r="D51" s="7">
        <v>555</v>
      </c>
      <c r="E51" s="7">
        <v>295</v>
      </c>
      <c r="F51" s="42">
        <v>305.33</v>
      </c>
    </row>
    <row r="52" spans="1:6" s="35" customFormat="1" ht="13.5" customHeight="1">
      <c r="A52" s="4" t="s">
        <v>22</v>
      </c>
      <c r="B52" s="17" t="s">
        <v>35</v>
      </c>
      <c r="C52" s="28"/>
      <c r="D52" s="28"/>
      <c r="E52" s="7"/>
      <c r="F52" s="41"/>
    </row>
    <row r="53" spans="1:6" s="35" customFormat="1" ht="13.5" customHeight="1">
      <c r="A53" s="4" t="s">
        <v>23</v>
      </c>
      <c r="B53" s="8" t="s">
        <v>29</v>
      </c>
      <c r="C53" s="7">
        <f>C61-C34</f>
        <v>111.2800000000002</v>
      </c>
      <c r="D53" s="7">
        <f>D61-D34</f>
        <v>-55.69999999999982</v>
      </c>
      <c r="E53" s="7">
        <f>E61-E34</f>
        <v>211.54000000000042</v>
      </c>
      <c r="F53" s="7">
        <f>F61-F34</f>
        <v>0</v>
      </c>
    </row>
    <row r="54" spans="1:6" s="35" customFormat="1" ht="13.5" customHeight="1">
      <c r="A54" s="4" t="s">
        <v>36</v>
      </c>
      <c r="B54" s="11" t="s">
        <v>8</v>
      </c>
      <c r="C54" s="29">
        <f>C53-C56</f>
        <v>91.2800000000002</v>
      </c>
      <c r="D54" s="29">
        <f>D53-D56</f>
        <v>-79.69999999999982</v>
      </c>
      <c r="E54" s="29">
        <f>E53-E56</f>
        <v>188.54000000000042</v>
      </c>
      <c r="F54" s="29">
        <f>F53-F56</f>
        <v>0</v>
      </c>
    </row>
    <row r="55" spans="1:6" s="35" customFormat="1" ht="13.5" customHeight="1">
      <c r="A55" s="4" t="s">
        <v>37</v>
      </c>
      <c r="B55" s="9" t="s">
        <v>58</v>
      </c>
      <c r="C55" s="7"/>
      <c r="D55" s="7"/>
      <c r="E55" s="7"/>
      <c r="F55" s="41">
        <v>0</v>
      </c>
    </row>
    <row r="56" spans="1:6" s="35" customFormat="1" ht="13.5" customHeight="1">
      <c r="A56" s="4" t="s">
        <v>38</v>
      </c>
      <c r="B56" s="9" t="s">
        <v>59</v>
      </c>
      <c r="C56" s="16">
        <v>20</v>
      </c>
      <c r="D56" s="16">
        <v>24</v>
      </c>
      <c r="E56" s="30">
        <v>23</v>
      </c>
      <c r="F56" s="41">
        <v>0</v>
      </c>
    </row>
    <row r="57" spans="1:6" s="35" customFormat="1" ht="13.5" customHeight="1">
      <c r="A57" s="4" t="s">
        <v>49</v>
      </c>
      <c r="B57" s="12" t="s">
        <v>60</v>
      </c>
      <c r="C57" s="33"/>
      <c r="D57" s="33"/>
      <c r="E57" s="40"/>
      <c r="F57" s="41"/>
    </row>
    <row r="58" spans="1:6" s="35" customFormat="1" ht="13.5" customHeight="1">
      <c r="A58" s="4" t="s">
        <v>53</v>
      </c>
      <c r="B58" s="12" t="s">
        <v>52</v>
      </c>
      <c r="C58" s="33"/>
      <c r="D58" s="33"/>
      <c r="E58" s="40"/>
      <c r="F58" s="41"/>
    </row>
    <row r="59" spans="1:6" s="35" customFormat="1" ht="13.5" customHeight="1">
      <c r="A59" s="4" t="s">
        <v>24</v>
      </c>
      <c r="B59" s="17" t="s">
        <v>30</v>
      </c>
      <c r="C59" s="28"/>
      <c r="D59" s="28"/>
      <c r="E59" s="29">
        <v>0</v>
      </c>
      <c r="F59" s="41">
        <v>0</v>
      </c>
    </row>
    <row r="60" spans="1:6" s="35" customFormat="1" ht="13.5" customHeight="1">
      <c r="A60" s="4" t="s">
        <v>25</v>
      </c>
      <c r="B60" s="17" t="s">
        <v>31</v>
      </c>
      <c r="C60" s="28"/>
      <c r="D60" s="28"/>
      <c r="E60" s="7"/>
      <c r="F60" s="41">
        <v>0</v>
      </c>
    </row>
    <row r="61" spans="1:6" s="36" customFormat="1" ht="13.5" customHeight="1">
      <c r="A61" s="23" t="s">
        <v>26</v>
      </c>
      <c r="B61" s="21" t="s">
        <v>32</v>
      </c>
      <c r="C61" s="26">
        <v>2157.28</v>
      </c>
      <c r="D61" s="26">
        <v>2390.36</v>
      </c>
      <c r="E61" s="38">
        <v>2530.53</v>
      </c>
      <c r="F61" s="38">
        <v>2703.93</v>
      </c>
    </row>
    <row r="62" spans="1:6" s="35" customFormat="1" ht="13.5" customHeight="1">
      <c r="A62" s="46" t="s">
        <v>27</v>
      </c>
      <c r="B62" s="8" t="s">
        <v>65</v>
      </c>
      <c r="C62" s="7">
        <v>19.4</v>
      </c>
      <c r="D62" s="7">
        <v>21.95</v>
      </c>
      <c r="E62" s="7">
        <v>24.64</v>
      </c>
      <c r="F62" s="41">
        <v>25.85</v>
      </c>
    </row>
    <row r="63" spans="1:6" s="35" customFormat="1" ht="13.5" customHeight="1">
      <c r="A63" s="46"/>
      <c r="B63" s="9" t="s">
        <v>75</v>
      </c>
      <c r="C63" s="27"/>
      <c r="D63" s="27"/>
      <c r="E63" s="7"/>
      <c r="F63" s="43">
        <v>24.64</v>
      </c>
    </row>
    <row r="64" spans="1:6" s="35" customFormat="1" ht="13.5" customHeight="1">
      <c r="A64" s="46"/>
      <c r="B64" s="9" t="s">
        <v>76</v>
      </c>
      <c r="C64" s="27"/>
      <c r="D64" s="27"/>
      <c r="E64" s="7"/>
      <c r="F64" s="43">
        <v>26.12</v>
      </c>
    </row>
    <row r="65" spans="1:6" s="35" customFormat="1" ht="13.5" customHeight="1">
      <c r="A65" s="46"/>
      <c r="B65" s="9" t="s">
        <v>77</v>
      </c>
      <c r="C65" s="27"/>
      <c r="D65" s="27"/>
      <c r="E65" s="7"/>
      <c r="F65" s="43">
        <v>27.53</v>
      </c>
    </row>
  </sheetData>
  <mergeCells count="21">
    <mergeCell ref="A23:F23"/>
    <mergeCell ref="A24:F24"/>
    <mergeCell ref="A25:F25"/>
    <mergeCell ref="A19:F19"/>
    <mergeCell ref="A20:F20"/>
    <mergeCell ref="A21:F21"/>
    <mergeCell ref="A22:F22"/>
    <mergeCell ref="A14:F14"/>
    <mergeCell ref="A15:F15"/>
    <mergeCell ref="A16:F16"/>
    <mergeCell ref="A18:F18"/>
    <mergeCell ref="B6:E6"/>
    <mergeCell ref="C28:F28"/>
    <mergeCell ref="C27:F27"/>
    <mergeCell ref="A62:A65"/>
    <mergeCell ref="A8:F8"/>
    <mergeCell ref="A9:F9"/>
    <mergeCell ref="A10:F10"/>
    <mergeCell ref="A11:F11"/>
    <mergeCell ref="A12:F12"/>
    <mergeCell ref="A13:F13"/>
  </mergeCells>
  <printOptions horizontalCentered="1" verticalCentered="1"/>
  <pageMargins left="0.3937007874015748" right="0.1968503937007874" top="0" bottom="0" header="0.5118110236220472" footer="0.5118110236220472"/>
  <pageSetup horizontalDpi="600" verticalDpi="600" orientation="portrait" paperSize="9" scale="8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LAN_OS</cp:lastModifiedBy>
  <cp:lastPrinted>2012-02-29T15:51:50Z</cp:lastPrinted>
  <dcterms:created xsi:type="dcterms:W3CDTF">2008-02-27T10:14:48Z</dcterms:created>
  <dcterms:modified xsi:type="dcterms:W3CDTF">2012-06-26T11:57:01Z</dcterms:modified>
  <cp:category/>
  <cp:version/>
  <cp:contentType/>
  <cp:contentStatus/>
</cp:coreProperties>
</file>