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2"/>
  </bookViews>
  <sheets>
    <sheet name="Бюджетная эффективность" sheetId="1" r:id="rId1"/>
    <sheet name="Социальная эффективность" sheetId="2" r:id="rId2"/>
    <sheet name="Обобщенная оценка" sheetId="3" r:id="rId3"/>
  </sheets>
  <definedNames>
    <definedName name="_xlnm.Print_Area" localSheetId="2">'Обобщенная оценка'!$A$3:$F$23</definedName>
  </definedNames>
  <calcPr fullCalcOnLoad="1"/>
</workbook>
</file>

<file path=xl/sharedStrings.xml><?xml version="1.0" encoding="utf-8"?>
<sst xmlns="http://schemas.openxmlformats.org/spreadsheetml/2006/main" count="136" uniqueCount="47">
  <si>
    <t>Оценка бюджетной эффективности налоговых льгот</t>
  </si>
  <si>
    <t>Оценка социальной эффективности налоговых льгот</t>
  </si>
  <si>
    <t>Обобщенная оценка бюджетной и социальной эффективности налоговых льгот</t>
  </si>
  <si>
    <t>Итого</t>
  </si>
  <si>
    <t>2015 год</t>
  </si>
  <si>
    <t>2016 год</t>
  </si>
  <si>
    <t>Расчет бюджетной эффективности льгот, предоставленных по налогу на имущество физических лиц</t>
  </si>
  <si>
    <t>Наименование МО</t>
  </si>
  <si>
    <t>МО «Болгуринское»</t>
  </si>
  <si>
    <t>МО «Большекиварское»</t>
  </si>
  <si>
    <t>МО «Верхнеталицкое»</t>
  </si>
  <si>
    <t>МО «Гавриловское»</t>
  </si>
  <si>
    <t>МО «Июльское»</t>
  </si>
  <si>
    <t>МО «Камское»</t>
  </si>
  <si>
    <t>МО «Кварсинское»</t>
  </si>
  <si>
    <t>МО «Кукуевское»</t>
  </si>
  <si>
    <t>МО «Нововолковское»</t>
  </si>
  <si>
    <t>МО «Первомайское»</t>
  </si>
  <si>
    <t>МО «Перевозинское»</t>
  </si>
  <si>
    <t>МО «Светлянское»</t>
  </si>
  <si>
    <t>Расчет бюджетной эффективности льгот, предоставленных по земельному налогу для юридических лиц</t>
  </si>
  <si>
    <t>Расчет бюджетной эффективности льгот, предоставленных по земельному налогу для физических лиц</t>
  </si>
  <si>
    <t>Расчет социальной эффективности льгот, предоставленных по налогу на имущество физических лиц</t>
  </si>
  <si>
    <t>Расчет социальной эффективности льгот, предоставленных по земельному налогу физических лиц</t>
  </si>
  <si>
    <t>При значении коэффициента бюджетной эффективности меньше 1,00 бюджетная эффективность налоговых льгот признается неэффективной (низкой).</t>
  </si>
  <si>
    <t>При значении коэффициента бюджетной эффективности больше или равном 1,00 бюджетная эффективность налоговых льгот признается приемлемой (достаточной).</t>
  </si>
  <si>
    <t>Коэффициент бюджетной эффективности</t>
  </si>
  <si>
    <t>При значении коэффициента меньше 0,6 социальная эффективность налоговых льгот признается недостаточной (низкой)</t>
  </si>
  <si>
    <t>При значении коэффициента больше или равном 0,6 социальная эффективность налоговых льгот признается приемлемой (достаточной)</t>
  </si>
  <si>
    <t>Количество человек пользующихся льготой</t>
  </si>
  <si>
    <t>Коэффициент социальной эффективности</t>
  </si>
  <si>
    <t>Коэффициент обобщенной оценки эффективности</t>
  </si>
  <si>
    <t>Обобщенная оценка по земельному налогу для физических лиц</t>
  </si>
  <si>
    <t>При значении обобщающего коэффициента больше или равном 0,80 бюджетная и социальная эффективность налоговых льгот признается приемлемой (достаточной)</t>
  </si>
  <si>
    <t>При значении обобщающего коэффициента меньше 0,80 бюджетная и социальная эффективность налоговых льгот признается недостаточной</t>
  </si>
  <si>
    <t>Сумма налоговой льготы всего по МО тыс.руб.</t>
  </si>
  <si>
    <t>Сумма налоговой льготы в расчете на одного налогоплательщика в среднем за месяц тыс.руб.</t>
  </si>
  <si>
    <t>Величина прожиточного минимума в расчете на душу населения за 2015 год тыс.руб.</t>
  </si>
  <si>
    <t>Величина прожиточного минимума в расчете на душу населения за 2016 год тыс.руб.</t>
  </si>
  <si>
    <t>Объем потерь местного бюджета за 2015 год в результате предоставления налоговых льгот тыс.руб.</t>
  </si>
  <si>
    <t>Объем потерь местного бюджета за 2016 год в результате предоставления налоговых льгот тыс.руб.</t>
  </si>
  <si>
    <t>Объем налоговых поступлений за 2015 год, тыс.руб.</t>
  </si>
  <si>
    <t>Объем налоговых поступлений за 2016 год, тыс.руб.</t>
  </si>
  <si>
    <t>Объем налоговых льгот в 2016 г., тыс.руб.</t>
  </si>
  <si>
    <t>Приложение 2</t>
  </si>
  <si>
    <t>Приложение 3</t>
  </si>
  <si>
    <t>Приложение 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</si>
</sst>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4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20" fillId="22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5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D1" sqref="D1"/>
    </sheetView>
  </sheetViews>
  <sheetFormatPr defaultColWidth="9.00390625" defaultRowHeight="12.75"/>
  <cols>
    <col min="1" max="1" width="32.375" style="0" customWidth="1"/>
    <col min="2" max="3" width="22.875" style="0" customWidth="1"/>
    <col min="4" max="4" width="22.875" style="10" customWidth="1"/>
    <col min="5" max="5" width="17.875" style="0" customWidth="1"/>
  </cols>
  <sheetData>
    <row r="1" ht="12.75">
      <c r="D1" s="10" t="s">
        <v>44</v>
      </c>
    </row>
    <row r="3" spans="1:4" ht="18">
      <c r="A3" s="38" t="s">
        <v>0</v>
      </c>
      <c r="B3" s="38"/>
      <c r="C3" s="38"/>
      <c r="D3" s="38"/>
    </row>
    <row r="5" spans="1:4" ht="12.75">
      <c r="A5" s="1" t="s">
        <v>6</v>
      </c>
      <c r="D5" s="11"/>
    </row>
    <row r="7" spans="1:4" s="20" customFormat="1" ht="105">
      <c r="A7" s="2" t="s">
        <v>7</v>
      </c>
      <c r="B7" s="8" t="s">
        <v>39</v>
      </c>
      <c r="C7" s="8" t="s">
        <v>40</v>
      </c>
      <c r="D7" s="19" t="s">
        <v>26</v>
      </c>
    </row>
    <row r="8" spans="1:4" s="3" customFormat="1" ht="15">
      <c r="A8" s="6" t="s">
        <v>8</v>
      </c>
      <c r="B8" s="4">
        <v>0</v>
      </c>
      <c r="C8" s="4">
        <v>0</v>
      </c>
      <c r="D8" s="12" t="e">
        <f>B8/C8</f>
        <v>#DIV/0!</v>
      </c>
    </row>
    <row r="9" spans="1:4" s="3" customFormat="1" ht="15">
      <c r="A9" s="6" t="s">
        <v>9</v>
      </c>
      <c r="B9" s="4">
        <v>0</v>
      </c>
      <c r="C9" s="4">
        <v>0</v>
      </c>
      <c r="D9" s="12" t="e">
        <f aca="true" t="shared" si="0" ref="D9:D19">B9/C9</f>
        <v>#DIV/0!</v>
      </c>
    </row>
    <row r="10" spans="1:4" s="3" customFormat="1" ht="15">
      <c r="A10" s="6" t="s">
        <v>10</v>
      </c>
      <c r="B10" s="4">
        <v>0</v>
      </c>
      <c r="C10" s="4">
        <v>0</v>
      </c>
      <c r="D10" s="12" t="e">
        <f t="shared" si="0"/>
        <v>#DIV/0!</v>
      </c>
    </row>
    <row r="11" spans="1:4" s="3" customFormat="1" ht="15">
      <c r="A11" s="6" t="s">
        <v>11</v>
      </c>
      <c r="B11" s="4">
        <v>0</v>
      </c>
      <c r="C11" s="4">
        <v>0</v>
      </c>
      <c r="D11" s="12" t="e">
        <f t="shared" si="0"/>
        <v>#DIV/0!</v>
      </c>
    </row>
    <row r="12" spans="1:4" s="3" customFormat="1" ht="15">
      <c r="A12" s="6" t="s">
        <v>12</v>
      </c>
      <c r="B12" s="4">
        <v>0</v>
      </c>
      <c r="C12" s="4">
        <v>0</v>
      </c>
      <c r="D12" s="12" t="e">
        <f t="shared" si="0"/>
        <v>#DIV/0!</v>
      </c>
    </row>
    <row r="13" spans="1:4" s="3" customFormat="1" ht="15">
      <c r="A13" s="6" t="s">
        <v>13</v>
      </c>
      <c r="B13" s="4">
        <v>0</v>
      </c>
      <c r="C13" s="4">
        <v>0</v>
      </c>
      <c r="D13" s="12" t="e">
        <f t="shared" si="0"/>
        <v>#DIV/0!</v>
      </c>
    </row>
    <row r="14" spans="1:4" s="3" customFormat="1" ht="15">
      <c r="A14" s="6" t="s">
        <v>14</v>
      </c>
      <c r="B14" s="4">
        <v>0</v>
      </c>
      <c r="C14" s="4">
        <v>0</v>
      </c>
      <c r="D14" s="12" t="e">
        <f t="shared" si="0"/>
        <v>#DIV/0!</v>
      </c>
    </row>
    <row r="15" spans="1:4" s="3" customFormat="1" ht="15">
      <c r="A15" s="6" t="s">
        <v>15</v>
      </c>
      <c r="B15" s="4">
        <v>0</v>
      </c>
      <c r="C15" s="4">
        <v>0</v>
      </c>
      <c r="D15" s="12" t="e">
        <f t="shared" si="0"/>
        <v>#DIV/0!</v>
      </c>
    </row>
    <row r="16" spans="1:4" s="3" customFormat="1" ht="15">
      <c r="A16" s="6" t="s">
        <v>16</v>
      </c>
      <c r="B16" s="4">
        <v>0</v>
      </c>
      <c r="C16" s="4">
        <v>1</v>
      </c>
      <c r="D16" s="21">
        <f t="shared" si="0"/>
        <v>0</v>
      </c>
    </row>
    <row r="17" spans="1:4" s="3" customFormat="1" ht="15">
      <c r="A17" s="6" t="s">
        <v>17</v>
      </c>
      <c r="B17" s="4">
        <v>0</v>
      </c>
      <c r="C17" s="4">
        <v>0</v>
      </c>
      <c r="D17" s="12" t="e">
        <f t="shared" si="0"/>
        <v>#DIV/0!</v>
      </c>
    </row>
    <row r="18" spans="1:4" s="3" customFormat="1" ht="15">
      <c r="A18" s="6" t="s">
        <v>18</v>
      </c>
      <c r="B18" s="4">
        <v>0</v>
      </c>
      <c r="C18" s="4">
        <v>0</v>
      </c>
      <c r="D18" s="12" t="e">
        <f t="shared" si="0"/>
        <v>#DIV/0!</v>
      </c>
    </row>
    <row r="19" spans="1:4" s="3" customFormat="1" ht="15">
      <c r="A19" s="6" t="s">
        <v>19</v>
      </c>
      <c r="B19" s="4">
        <v>0</v>
      </c>
      <c r="C19" s="4">
        <v>0</v>
      </c>
      <c r="D19" s="12" t="e">
        <f t="shared" si="0"/>
        <v>#DIV/0!</v>
      </c>
    </row>
    <row r="20" spans="1:4" s="3" customFormat="1" ht="15">
      <c r="A20" s="5" t="s">
        <v>3</v>
      </c>
      <c r="B20" s="4">
        <f>SUM(B8:B19)</f>
        <v>0</v>
      </c>
      <c r="C20" s="4">
        <f>SUM(C8:C19)</f>
        <v>1</v>
      </c>
      <c r="D20" s="4" t="e">
        <f>SUM(D8:D19)</f>
        <v>#DIV/0!</v>
      </c>
    </row>
    <row r="23" ht="12.75">
      <c r="A23" s="1" t="s">
        <v>21</v>
      </c>
    </row>
    <row r="25" spans="1:4" s="20" customFormat="1" ht="105">
      <c r="A25" s="2" t="s">
        <v>7</v>
      </c>
      <c r="B25" s="8" t="s">
        <v>39</v>
      </c>
      <c r="C25" s="8" t="s">
        <v>40</v>
      </c>
      <c r="D25" s="19" t="s">
        <v>26</v>
      </c>
    </row>
    <row r="26" spans="1:4" s="3" customFormat="1" ht="15">
      <c r="A26" s="6" t="s">
        <v>8</v>
      </c>
      <c r="B26" s="4">
        <v>12</v>
      </c>
      <c r="C26" s="4">
        <v>17</v>
      </c>
      <c r="D26" s="21">
        <f>B26/C26</f>
        <v>0.7058823529411765</v>
      </c>
    </row>
    <row r="27" spans="1:4" s="3" customFormat="1" ht="15">
      <c r="A27" s="6" t="s">
        <v>9</v>
      </c>
      <c r="B27" s="4">
        <v>4</v>
      </c>
      <c r="C27" s="4">
        <v>7</v>
      </c>
      <c r="D27" s="21">
        <f aca="true" t="shared" si="1" ref="D27:D37">B27/C27</f>
        <v>0.5714285714285714</v>
      </c>
    </row>
    <row r="28" spans="1:4" s="3" customFormat="1" ht="15">
      <c r="A28" s="6" t="s">
        <v>10</v>
      </c>
      <c r="B28" s="4">
        <v>6</v>
      </c>
      <c r="C28" s="4">
        <v>9</v>
      </c>
      <c r="D28" s="21">
        <f t="shared" si="1"/>
        <v>0.6666666666666666</v>
      </c>
    </row>
    <row r="29" spans="1:4" s="3" customFormat="1" ht="15">
      <c r="A29" s="6" t="s">
        <v>11</v>
      </c>
      <c r="B29" s="4">
        <v>3</v>
      </c>
      <c r="C29" s="4">
        <v>6</v>
      </c>
      <c r="D29" s="21">
        <f t="shared" si="1"/>
        <v>0.5</v>
      </c>
    </row>
    <row r="30" spans="1:4" s="3" customFormat="1" ht="15">
      <c r="A30" s="6" t="s">
        <v>12</v>
      </c>
      <c r="B30" s="4">
        <v>20</v>
      </c>
      <c r="C30" s="4">
        <v>26</v>
      </c>
      <c r="D30" s="21">
        <f t="shared" si="1"/>
        <v>0.7692307692307693</v>
      </c>
    </row>
    <row r="31" spans="1:4" s="3" customFormat="1" ht="15">
      <c r="A31" s="6" t="s">
        <v>13</v>
      </c>
      <c r="B31" s="4">
        <v>3</v>
      </c>
      <c r="C31" s="4">
        <v>4</v>
      </c>
      <c r="D31" s="21">
        <f t="shared" si="1"/>
        <v>0.75</v>
      </c>
    </row>
    <row r="32" spans="1:4" s="3" customFormat="1" ht="15">
      <c r="A32" s="6" t="s">
        <v>14</v>
      </c>
      <c r="B32" s="4">
        <v>36</v>
      </c>
      <c r="C32" s="4">
        <v>54</v>
      </c>
      <c r="D32" s="21">
        <f t="shared" si="1"/>
        <v>0.6666666666666666</v>
      </c>
    </row>
    <row r="33" spans="1:4" s="3" customFormat="1" ht="15">
      <c r="A33" s="6" t="s">
        <v>15</v>
      </c>
      <c r="B33" s="4">
        <v>5</v>
      </c>
      <c r="C33" s="4">
        <v>8</v>
      </c>
      <c r="D33" s="21">
        <f t="shared" si="1"/>
        <v>0.625</v>
      </c>
    </row>
    <row r="34" spans="1:4" s="3" customFormat="1" ht="15">
      <c r="A34" s="6" t="s">
        <v>16</v>
      </c>
      <c r="B34" s="4">
        <v>1</v>
      </c>
      <c r="C34" s="4">
        <v>4</v>
      </c>
      <c r="D34" s="21">
        <f t="shared" si="1"/>
        <v>0.25</v>
      </c>
    </row>
    <row r="35" spans="1:4" s="3" customFormat="1" ht="15">
      <c r="A35" s="6" t="s">
        <v>17</v>
      </c>
      <c r="B35" s="4">
        <v>4</v>
      </c>
      <c r="C35" s="4">
        <v>6</v>
      </c>
      <c r="D35" s="21">
        <f t="shared" si="1"/>
        <v>0.6666666666666666</v>
      </c>
    </row>
    <row r="36" spans="1:4" s="3" customFormat="1" ht="15">
      <c r="A36" s="6" t="s">
        <v>18</v>
      </c>
      <c r="B36" s="4">
        <v>9</v>
      </c>
      <c r="C36" s="4">
        <v>16</v>
      </c>
      <c r="D36" s="21">
        <f t="shared" si="1"/>
        <v>0.5625</v>
      </c>
    </row>
    <row r="37" spans="1:4" s="3" customFormat="1" ht="15">
      <c r="A37" s="6" t="s">
        <v>19</v>
      </c>
      <c r="B37" s="4">
        <v>223</v>
      </c>
      <c r="C37" s="4">
        <v>331</v>
      </c>
      <c r="D37" s="21">
        <f t="shared" si="1"/>
        <v>0.6737160120845922</v>
      </c>
    </row>
    <row r="38" spans="1:4" s="3" customFormat="1" ht="15">
      <c r="A38" s="5" t="s">
        <v>3</v>
      </c>
      <c r="B38" s="4">
        <f>SUM(B26:B37)</f>
        <v>326</v>
      </c>
      <c r="C38" s="4">
        <f>SUM(C26:C37)</f>
        <v>488</v>
      </c>
      <c r="D38" s="23">
        <f>SUM(D26:D37)</f>
        <v>7.407757705685109</v>
      </c>
    </row>
    <row r="41" ht="12.75">
      <c r="A41" s="1" t="s">
        <v>20</v>
      </c>
    </row>
    <row r="43" spans="1:5" s="20" customFormat="1" ht="45">
      <c r="A43" s="2" t="s">
        <v>7</v>
      </c>
      <c r="B43" s="8" t="s">
        <v>41</v>
      </c>
      <c r="C43" s="8" t="s">
        <v>42</v>
      </c>
      <c r="D43" s="8" t="s">
        <v>43</v>
      </c>
      <c r="E43" s="8" t="s">
        <v>26</v>
      </c>
    </row>
    <row r="44" spans="1:5" s="3" customFormat="1" ht="15">
      <c r="A44" s="6" t="s">
        <v>8</v>
      </c>
      <c r="B44" s="4">
        <v>1196</v>
      </c>
      <c r="C44" s="4">
        <v>604</v>
      </c>
      <c r="D44" s="22">
        <v>109</v>
      </c>
      <c r="E44" s="23">
        <f>(C44-B44)/D44+1</f>
        <v>-4.431192660550459</v>
      </c>
    </row>
    <row r="45" spans="1:5" s="3" customFormat="1" ht="15">
      <c r="A45" s="6" t="s">
        <v>9</v>
      </c>
      <c r="B45" s="4">
        <v>54</v>
      </c>
      <c r="C45" s="4">
        <v>63</v>
      </c>
      <c r="D45" s="22">
        <v>116</v>
      </c>
      <c r="E45" s="24">
        <f aca="true" t="shared" si="2" ref="E45:E56">(C45-B45)/D45+1</f>
        <v>1.0775862068965518</v>
      </c>
    </row>
    <row r="46" spans="1:5" s="3" customFormat="1" ht="15">
      <c r="A46" s="6" t="s">
        <v>10</v>
      </c>
      <c r="B46" s="4">
        <v>45</v>
      </c>
      <c r="C46" s="4">
        <v>313</v>
      </c>
      <c r="D46" s="22">
        <v>120</v>
      </c>
      <c r="E46" s="24">
        <f t="shared" si="2"/>
        <v>3.2333333333333334</v>
      </c>
    </row>
    <row r="47" spans="1:5" s="3" customFormat="1" ht="15">
      <c r="A47" s="6" t="s">
        <v>11</v>
      </c>
      <c r="B47" s="4">
        <v>753</v>
      </c>
      <c r="C47" s="4">
        <v>971</v>
      </c>
      <c r="D47" s="22">
        <v>318</v>
      </c>
      <c r="E47" s="24">
        <f t="shared" si="2"/>
        <v>1.6855345911949686</v>
      </c>
    </row>
    <row r="48" spans="1:5" s="3" customFormat="1" ht="15">
      <c r="A48" s="6" t="s">
        <v>12</v>
      </c>
      <c r="B48" s="4">
        <v>418</v>
      </c>
      <c r="C48" s="4">
        <v>497</v>
      </c>
      <c r="D48" s="22">
        <v>333</v>
      </c>
      <c r="E48" s="24">
        <f t="shared" si="2"/>
        <v>1.2372372372372373</v>
      </c>
    </row>
    <row r="49" spans="1:5" s="3" customFormat="1" ht="15">
      <c r="A49" s="6" t="s">
        <v>13</v>
      </c>
      <c r="B49" s="4">
        <v>464</v>
      </c>
      <c r="C49" s="4">
        <v>477</v>
      </c>
      <c r="D49" s="22">
        <v>260</v>
      </c>
      <c r="E49" s="24">
        <f t="shared" si="2"/>
        <v>1.05</v>
      </c>
    </row>
    <row r="50" spans="1:5" s="3" customFormat="1" ht="15">
      <c r="A50" s="6" t="s">
        <v>14</v>
      </c>
      <c r="B50" s="4">
        <v>343</v>
      </c>
      <c r="C50" s="4">
        <v>509</v>
      </c>
      <c r="D50" s="22">
        <v>271</v>
      </c>
      <c r="E50" s="24">
        <f t="shared" si="2"/>
        <v>1.6125461254612548</v>
      </c>
    </row>
    <row r="51" spans="1:5" s="3" customFormat="1" ht="15">
      <c r="A51" s="6" t="s">
        <v>15</v>
      </c>
      <c r="B51" s="4">
        <v>13</v>
      </c>
      <c r="C51" s="4">
        <v>17</v>
      </c>
      <c r="D51" s="22">
        <v>73</v>
      </c>
      <c r="E51" s="24">
        <f t="shared" si="2"/>
        <v>1.0547945205479452</v>
      </c>
    </row>
    <row r="52" spans="1:5" s="3" customFormat="1" ht="15">
      <c r="A52" s="6" t="s">
        <v>16</v>
      </c>
      <c r="B52" s="4">
        <v>199</v>
      </c>
      <c r="C52" s="4">
        <v>371</v>
      </c>
      <c r="D52" s="22">
        <v>285</v>
      </c>
      <c r="E52" s="24">
        <f t="shared" si="2"/>
        <v>1.6035087719298247</v>
      </c>
    </row>
    <row r="53" spans="1:5" s="3" customFormat="1" ht="15">
      <c r="A53" s="6" t="s">
        <v>17</v>
      </c>
      <c r="B53" s="4">
        <v>2657</v>
      </c>
      <c r="C53" s="4">
        <v>2523</v>
      </c>
      <c r="D53" s="22">
        <v>60</v>
      </c>
      <c r="E53" s="23">
        <f t="shared" si="2"/>
        <v>-1.2333333333333334</v>
      </c>
    </row>
    <row r="54" spans="1:5" s="3" customFormat="1" ht="15">
      <c r="A54" s="6" t="s">
        <v>18</v>
      </c>
      <c r="B54" s="4">
        <v>187</v>
      </c>
      <c r="C54" s="4">
        <v>217</v>
      </c>
      <c r="D54" s="22">
        <v>199</v>
      </c>
      <c r="E54" s="24">
        <f t="shared" si="2"/>
        <v>1.150753768844221</v>
      </c>
    </row>
    <row r="55" spans="1:5" s="3" customFormat="1" ht="15">
      <c r="A55" s="6" t="s">
        <v>19</v>
      </c>
      <c r="B55" s="4">
        <v>130</v>
      </c>
      <c r="C55" s="4">
        <v>80</v>
      </c>
      <c r="D55" s="22">
        <v>268</v>
      </c>
      <c r="E55" s="23">
        <f t="shared" si="2"/>
        <v>0.8134328358208955</v>
      </c>
    </row>
    <row r="56" spans="1:5" s="3" customFormat="1" ht="15">
      <c r="A56" s="5" t="s">
        <v>3</v>
      </c>
      <c r="B56" s="4">
        <f>SUM(B44:B55)</f>
        <v>6459</v>
      </c>
      <c r="C56" s="4">
        <f>SUM(C44:C55)</f>
        <v>6642</v>
      </c>
      <c r="D56" s="22">
        <f>SUM(D44:D55)</f>
        <v>2412</v>
      </c>
      <c r="E56" s="24">
        <f t="shared" si="2"/>
        <v>1.0758706467661692</v>
      </c>
    </row>
    <row r="57" spans="1:4" s="3" customFormat="1" ht="15">
      <c r="A57" s="14"/>
      <c r="B57" s="15"/>
      <c r="C57" s="15"/>
      <c r="D57" s="16"/>
    </row>
    <row r="58" spans="1:4" s="17" customFormat="1" ht="30" customHeight="1">
      <c r="A58" s="39" t="s">
        <v>25</v>
      </c>
      <c r="B58" s="39"/>
      <c r="C58" s="39"/>
      <c r="D58" s="39"/>
    </row>
    <row r="59" s="17" customFormat="1" ht="15">
      <c r="D59" s="18"/>
    </row>
    <row r="60" spans="1:4" s="17" customFormat="1" ht="30" customHeight="1">
      <c r="A60" s="39" t="s">
        <v>24</v>
      </c>
      <c r="B60" s="39"/>
      <c r="C60" s="39"/>
      <c r="D60" s="39"/>
    </row>
  </sheetData>
  <sheetProtection/>
  <mergeCells count="3">
    <mergeCell ref="A3:D3"/>
    <mergeCell ref="A58:D58"/>
    <mergeCell ref="A60:D60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J2" sqref="J2"/>
    </sheetView>
  </sheetViews>
  <sheetFormatPr defaultColWidth="9.00390625" defaultRowHeight="12.75"/>
  <cols>
    <col min="1" max="1" width="27.75390625" style="0" customWidth="1"/>
    <col min="2" max="2" width="14.75390625" style="0" customWidth="1"/>
    <col min="3" max="3" width="16.00390625" style="0" customWidth="1"/>
    <col min="4" max="4" width="21.75390625" style="0" customWidth="1"/>
    <col min="5" max="5" width="14.75390625" style="0" customWidth="1"/>
    <col min="6" max="6" width="16.00390625" style="0" customWidth="1"/>
    <col min="7" max="7" width="21.75390625" style="0" customWidth="1"/>
    <col min="8" max="8" width="17.875" style="0" customWidth="1"/>
    <col min="9" max="9" width="17.625" style="0" customWidth="1"/>
    <col min="10" max="10" width="18.25390625" style="10" customWidth="1"/>
  </cols>
  <sheetData>
    <row r="1" ht="12.75">
      <c r="J1" s="10" t="s">
        <v>45</v>
      </c>
    </row>
    <row r="3" spans="1:10" s="7" customFormat="1" ht="18">
      <c r="A3" s="7" t="s">
        <v>1</v>
      </c>
      <c r="J3" s="9"/>
    </row>
    <row r="5" ht="12.75">
      <c r="A5" s="1" t="s">
        <v>22</v>
      </c>
    </row>
    <row r="7" spans="1:10" s="20" customFormat="1" ht="15">
      <c r="A7" s="42" t="s">
        <v>7</v>
      </c>
      <c r="B7" s="42" t="s">
        <v>4</v>
      </c>
      <c r="C7" s="42"/>
      <c r="D7" s="42"/>
      <c r="E7" s="42" t="s">
        <v>5</v>
      </c>
      <c r="F7" s="42"/>
      <c r="G7" s="42"/>
      <c r="H7" s="40" t="s">
        <v>37</v>
      </c>
      <c r="I7" s="40" t="s">
        <v>38</v>
      </c>
      <c r="J7" s="41" t="s">
        <v>30</v>
      </c>
    </row>
    <row r="8" spans="1:10" s="20" customFormat="1" ht="90">
      <c r="A8" s="43"/>
      <c r="B8" s="8" t="s">
        <v>35</v>
      </c>
      <c r="C8" s="8" t="s">
        <v>29</v>
      </c>
      <c r="D8" s="8" t="s">
        <v>36</v>
      </c>
      <c r="E8" s="8" t="s">
        <v>35</v>
      </c>
      <c r="F8" s="8" t="s">
        <v>29</v>
      </c>
      <c r="G8" s="8" t="s">
        <v>36</v>
      </c>
      <c r="H8" s="40"/>
      <c r="I8" s="40"/>
      <c r="J8" s="41"/>
    </row>
    <row r="9" spans="1:10" s="3" customFormat="1" ht="15">
      <c r="A9" s="6" t="s">
        <v>8</v>
      </c>
      <c r="B9" s="4">
        <v>0</v>
      </c>
      <c r="C9" s="4">
        <v>0</v>
      </c>
      <c r="D9" s="29" t="e">
        <f>(B9/C9)/12</f>
        <v>#DIV/0!</v>
      </c>
      <c r="E9" s="4">
        <v>0</v>
      </c>
      <c r="F9" s="4">
        <v>2</v>
      </c>
      <c r="G9" s="29">
        <f>(E9/F9)/12</f>
        <v>0</v>
      </c>
      <c r="H9" s="33">
        <v>9.452</v>
      </c>
      <c r="I9" s="33">
        <v>9.691</v>
      </c>
      <c r="J9" s="30" t="e">
        <f aca="true" t="shared" si="0" ref="J9:J21">(D9/H9)/(G9/I9)</f>
        <v>#DIV/0!</v>
      </c>
    </row>
    <row r="10" spans="1:10" s="3" customFormat="1" ht="15">
      <c r="A10" s="6" t="s">
        <v>9</v>
      </c>
      <c r="B10" s="4">
        <v>0</v>
      </c>
      <c r="C10" s="4">
        <v>0</v>
      </c>
      <c r="D10" s="29" t="e">
        <f aca="true" t="shared" si="1" ref="D10:D19">(B10/C10)/12</f>
        <v>#DIV/0!</v>
      </c>
      <c r="E10" s="4">
        <v>0</v>
      </c>
      <c r="F10" s="4">
        <v>2</v>
      </c>
      <c r="G10" s="29">
        <f aca="true" t="shared" si="2" ref="G10:G21">(E10/F10)/12</f>
        <v>0</v>
      </c>
      <c r="H10" s="33">
        <v>9.452</v>
      </c>
      <c r="I10" s="33">
        <v>9.691</v>
      </c>
      <c r="J10" s="30" t="e">
        <f t="shared" si="0"/>
        <v>#DIV/0!</v>
      </c>
    </row>
    <row r="11" spans="1:10" s="3" customFormat="1" ht="15">
      <c r="A11" s="6" t="s">
        <v>10</v>
      </c>
      <c r="B11" s="4">
        <v>0</v>
      </c>
      <c r="C11" s="4">
        <v>0</v>
      </c>
      <c r="D11" s="29" t="e">
        <f t="shared" si="1"/>
        <v>#DIV/0!</v>
      </c>
      <c r="E11" s="4">
        <v>0</v>
      </c>
      <c r="F11" s="4">
        <v>0</v>
      </c>
      <c r="G11" s="29" t="e">
        <f t="shared" si="2"/>
        <v>#DIV/0!</v>
      </c>
      <c r="H11" s="33">
        <v>9.452</v>
      </c>
      <c r="I11" s="33">
        <v>9.691</v>
      </c>
      <c r="J11" s="30" t="e">
        <f t="shared" si="0"/>
        <v>#DIV/0!</v>
      </c>
    </row>
    <row r="12" spans="1:10" s="3" customFormat="1" ht="15">
      <c r="A12" s="6" t="s">
        <v>11</v>
      </c>
      <c r="B12" s="4">
        <v>0</v>
      </c>
      <c r="C12" s="4">
        <v>0</v>
      </c>
      <c r="D12" s="29" t="e">
        <f t="shared" si="1"/>
        <v>#DIV/0!</v>
      </c>
      <c r="E12" s="4">
        <v>0</v>
      </c>
      <c r="F12" s="4">
        <v>0</v>
      </c>
      <c r="G12" s="29" t="e">
        <f t="shared" si="2"/>
        <v>#DIV/0!</v>
      </c>
      <c r="H12" s="33">
        <v>9.452</v>
      </c>
      <c r="I12" s="33">
        <v>9.691</v>
      </c>
      <c r="J12" s="30" t="e">
        <f t="shared" si="0"/>
        <v>#DIV/0!</v>
      </c>
    </row>
    <row r="13" spans="1:10" s="3" customFormat="1" ht="15">
      <c r="A13" s="6" t="s">
        <v>12</v>
      </c>
      <c r="B13" s="4">
        <v>0</v>
      </c>
      <c r="C13" s="4">
        <v>0</v>
      </c>
      <c r="D13" s="29" t="e">
        <f t="shared" si="1"/>
        <v>#DIV/0!</v>
      </c>
      <c r="E13" s="4">
        <v>0</v>
      </c>
      <c r="F13" s="4">
        <v>4</v>
      </c>
      <c r="G13" s="29">
        <f t="shared" si="2"/>
        <v>0</v>
      </c>
      <c r="H13" s="33">
        <v>9.452</v>
      </c>
      <c r="I13" s="33">
        <v>9.691</v>
      </c>
      <c r="J13" s="30" t="e">
        <f t="shared" si="0"/>
        <v>#DIV/0!</v>
      </c>
    </row>
    <row r="14" spans="1:10" s="3" customFormat="1" ht="15">
      <c r="A14" s="6" t="s">
        <v>13</v>
      </c>
      <c r="B14" s="4">
        <v>0</v>
      </c>
      <c r="C14" s="4">
        <v>0</v>
      </c>
      <c r="D14" s="29" t="e">
        <f t="shared" si="1"/>
        <v>#DIV/0!</v>
      </c>
      <c r="E14" s="4">
        <v>0</v>
      </c>
      <c r="F14" s="4">
        <v>0</v>
      </c>
      <c r="G14" s="29" t="e">
        <f t="shared" si="2"/>
        <v>#DIV/0!</v>
      </c>
      <c r="H14" s="33">
        <v>9.452</v>
      </c>
      <c r="I14" s="33">
        <v>9.691</v>
      </c>
      <c r="J14" s="30" t="e">
        <f t="shared" si="0"/>
        <v>#DIV/0!</v>
      </c>
    </row>
    <row r="15" spans="1:10" s="3" customFormat="1" ht="15">
      <c r="A15" s="6" t="s">
        <v>14</v>
      </c>
      <c r="B15" s="4">
        <v>0</v>
      </c>
      <c r="C15" s="4">
        <v>0</v>
      </c>
      <c r="D15" s="29" t="e">
        <f t="shared" si="1"/>
        <v>#DIV/0!</v>
      </c>
      <c r="E15" s="4">
        <v>0</v>
      </c>
      <c r="F15" s="4">
        <v>2</v>
      </c>
      <c r="G15" s="29">
        <f t="shared" si="2"/>
        <v>0</v>
      </c>
      <c r="H15" s="33">
        <v>9.452</v>
      </c>
      <c r="I15" s="33">
        <v>9.691</v>
      </c>
      <c r="J15" s="30" t="e">
        <f t="shared" si="0"/>
        <v>#DIV/0!</v>
      </c>
    </row>
    <row r="16" spans="1:10" s="3" customFormat="1" ht="15">
      <c r="A16" s="6" t="s">
        <v>15</v>
      </c>
      <c r="B16" s="4">
        <v>0</v>
      </c>
      <c r="C16" s="4">
        <v>0</v>
      </c>
      <c r="D16" s="29" t="e">
        <f t="shared" si="1"/>
        <v>#DIV/0!</v>
      </c>
      <c r="E16" s="4">
        <v>0</v>
      </c>
      <c r="F16" s="4">
        <v>1</v>
      </c>
      <c r="G16" s="29">
        <f t="shared" si="2"/>
        <v>0</v>
      </c>
      <c r="H16" s="33">
        <v>9.452</v>
      </c>
      <c r="I16" s="33">
        <v>9.691</v>
      </c>
      <c r="J16" s="30" t="e">
        <f t="shared" si="0"/>
        <v>#DIV/0!</v>
      </c>
    </row>
    <row r="17" spans="1:10" s="3" customFormat="1" ht="15">
      <c r="A17" s="6" t="s">
        <v>16</v>
      </c>
      <c r="B17" s="4">
        <v>0</v>
      </c>
      <c r="C17" s="4">
        <v>0</v>
      </c>
      <c r="D17" s="29" t="e">
        <f t="shared" si="1"/>
        <v>#DIV/0!</v>
      </c>
      <c r="E17" s="4">
        <v>1</v>
      </c>
      <c r="F17" s="4">
        <v>6</v>
      </c>
      <c r="G17" s="29">
        <f t="shared" si="2"/>
        <v>0.013888888888888888</v>
      </c>
      <c r="H17" s="33">
        <v>9.452</v>
      </c>
      <c r="I17" s="33">
        <v>9.691</v>
      </c>
      <c r="J17" s="30" t="e">
        <f t="shared" si="0"/>
        <v>#DIV/0!</v>
      </c>
    </row>
    <row r="18" spans="1:10" s="3" customFormat="1" ht="15">
      <c r="A18" s="6" t="s">
        <v>17</v>
      </c>
      <c r="B18" s="4">
        <v>0</v>
      </c>
      <c r="C18" s="4">
        <v>0</v>
      </c>
      <c r="D18" s="29" t="e">
        <f t="shared" si="1"/>
        <v>#DIV/0!</v>
      </c>
      <c r="E18" s="4">
        <v>0</v>
      </c>
      <c r="F18" s="4">
        <v>1</v>
      </c>
      <c r="G18" s="29">
        <f t="shared" si="2"/>
        <v>0</v>
      </c>
      <c r="H18" s="33">
        <v>9.452</v>
      </c>
      <c r="I18" s="33">
        <v>9.691</v>
      </c>
      <c r="J18" s="30" t="e">
        <f t="shared" si="0"/>
        <v>#DIV/0!</v>
      </c>
    </row>
    <row r="19" spans="1:10" s="3" customFormat="1" ht="15">
      <c r="A19" s="6" t="s">
        <v>18</v>
      </c>
      <c r="B19" s="4">
        <v>0</v>
      </c>
      <c r="C19" s="4">
        <v>0</v>
      </c>
      <c r="D19" s="29" t="e">
        <f t="shared" si="1"/>
        <v>#DIV/0!</v>
      </c>
      <c r="E19" s="4">
        <v>0</v>
      </c>
      <c r="F19" s="4">
        <v>2</v>
      </c>
      <c r="G19" s="29">
        <f t="shared" si="2"/>
        <v>0</v>
      </c>
      <c r="H19" s="33">
        <v>9.452</v>
      </c>
      <c r="I19" s="33">
        <v>9.691</v>
      </c>
      <c r="J19" s="30" t="e">
        <f t="shared" si="0"/>
        <v>#DIV/0!</v>
      </c>
    </row>
    <row r="20" spans="1:10" s="3" customFormat="1" ht="15">
      <c r="A20" s="6" t="s">
        <v>19</v>
      </c>
      <c r="B20" s="4">
        <v>0</v>
      </c>
      <c r="C20" s="4">
        <v>0</v>
      </c>
      <c r="D20" s="29" t="e">
        <f>(B20/C20)/12</f>
        <v>#DIV/0!</v>
      </c>
      <c r="E20" s="4">
        <v>0</v>
      </c>
      <c r="F20" s="4">
        <v>0</v>
      </c>
      <c r="G20" s="29" t="e">
        <f t="shared" si="2"/>
        <v>#DIV/0!</v>
      </c>
      <c r="H20" s="33">
        <v>9.452</v>
      </c>
      <c r="I20" s="33">
        <v>9.691</v>
      </c>
      <c r="J20" s="30" t="e">
        <f t="shared" si="0"/>
        <v>#DIV/0!</v>
      </c>
    </row>
    <row r="21" spans="1:10" s="3" customFormat="1" ht="15">
      <c r="A21" s="5" t="s">
        <v>3</v>
      </c>
      <c r="B21" s="4">
        <f>SUM(B9:B20)</f>
        <v>0</v>
      </c>
      <c r="C21" s="4">
        <f>SUM(C9:C20)</f>
        <v>0</v>
      </c>
      <c r="D21" s="13" t="e">
        <f>SUM(D9:D20)</f>
        <v>#DIV/0!</v>
      </c>
      <c r="E21" s="4">
        <f>SUM(E9:E20)</f>
        <v>1</v>
      </c>
      <c r="F21" s="4">
        <f>SUM(F9:F20)</f>
        <v>20</v>
      </c>
      <c r="G21" s="29">
        <f t="shared" si="2"/>
        <v>0.004166666666666667</v>
      </c>
      <c r="H21" s="33">
        <v>9.452</v>
      </c>
      <c r="I21" s="33">
        <v>9.691</v>
      </c>
      <c r="J21" s="30" t="e">
        <f t="shared" si="0"/>
        <v>#DIV/0!</v>
      </c>
    </row>
    <row r="22" spans="8:9" ht="12.75">
      <c r="H22" s="26"/>
      <c r="I22" s="26"/>
    </row>
    <row r="24" ht="12.75">
      <c r="A24" s="1" t="s">
        <v>23</v>
      </c>
    </row>
    <row r="26" spans="1:10" s="20" customFormat="1" ht="15" customHeight="1">
      <c r="A26" s="42" t="s">
        <v>7</v>
      </c>
      <c r="B26" s="42" t="s">
        <v>4</v>
      </c>
      <c r="C26" s="42"/>
      <c r="D26" s="42"/>
      <c r="E26" s="42" t="s">
        <v>5</v>
      </c>
      <c r="F26" s="42"/>
      <c r="G26" s="42"/>
      <c r="H26" s="40" t="s">
        <v>37</v>
      </c>
      <c r="I26" s="40" t="s">
        <v>38</v>
      </c>
      <c r="J26" s="41" t="s">
        <v>30</v>
      </c>
    </row>
    <row r="27" spans="1:10" s="20" customFormat="1" ht="90">
      <c r="A27" s="43"/>
      <c r="B27" s="8" t="s">
        <v>35</v>
      </c>
      <c r="C27" s="8" t="s">
        <v>29</v>
      </c>
      <c r="D27" s="8" t="s">
        <v>36</v>
      </c>
      <c r="E27" s="8" t="s">
        <v>35</v>
      </c>
      <c r="F27" s="8" t="s">
        <v>29</v>
      </c>
      <c r="G27" s="8" t="s">
        <v>36</v>
      </c>
      <c r="H27" s="40"/>
      <c r="I27" s="40"/>
      <c r="J27" s="41"/>
    </row>
    <row r="28" spans="1:10" s="3" customFormat="1" ht="15">
      <c r="A28" s="6" t="s">
        <v>8</v>
      </c>
      <c r="B28" s="4">
        <v>12</v>
      </c>
      <c r="C28" s="4">
        <v>98</v>
      </c>
      <c r="D28" s="31">
        <f>(B28/C28)/12</f>
        <v>0.01020408163265306</v>
      </c>
      <c r="E28" s="4">
        <v>17</v>
      </c>
      <c r="F28" s="4">
        <v>85</v>
      </c>
      <c r="G28" s="29">
        <f>(E28/F28)/12</f>
        <v>0.016666666666666666</v>
      </c>
      <c r="H28" s="33">
        <v>9.452</v>
      </c>
      <c r="I28" s="33">
        <v>9.691</v>
      </c>
      <c r="J28" s="32">
        <f>(D28/H28)/(G28/I28)</f>
        <v>0.6277259105080882</v>
      </c>
    </row>
    <row r="29" spans="1:10" s="3" customFormat="1" ht="15">
      <c r="A29" s="6" t="s">
        <v>9</v>
      </c>
      <c r="B29" s="4">
        <v>4</v>
      </c>
      <c r="C29" s="4">
        <v>24</v>
      </c>
      <c r="D29" s="31">
        <f aca="true" t="shared" si="3" ref="D29:D40">(B29/C29)/12</f>
        <v>0.013888888888888888</v>
      </c>
      <c r="E29" s="4">
        <v>7</v>
      </c>
      <c r="F29" s="4">
        <v>20</v>
      </c>
      <c r="G29" s="29">
        <f aca="true" t="shared" si="4" ref="G29:G40">(E29/F29)/12</f>
        <v>0.029166666666666664</v>
      </c>
      <c r="H29" s="33">
        <v>9.452</v>
      </c>
      <c r="I29" s="33">
        <v>9.691</v>
      </c>
      <c r="J29" s="30">
        <f aca="true" t="shared" si="5" ref="J29:J40">(D29/H29)/(G29/I29)</f>
        <v>0.48823126372851305</v>
      </c>
    </row>
    <row r="30" spans="1:10" s="3" customFormat="1" ht="15">
      <c r="A30" s="6" t="s">
        <v>10</v>
      </c>
      <c r="B30" s="4">
        <v>6</v>
      </c>
      <c r="C30" s="4">
        <v>26</v>
      </c>
      <c r="D30" s="31">
        <f t="shared" si="3"/>
        <v>0.019230769230769232</v>
      </c>
      <c r="E30" s="4">
        <v>9</v>
      </c>
      <c r="F30" s="4">
        <v>26</v>
      </c>
      <c r="G30" s="29">
        <f t="shared" si="4"/>
        <v>0.028846153846153844</v>
      </c>
      <c r="H30" s="33">
        <v>9.452</v>
      </c>
      <c r="I30" s="33">
        <v>9.691</v>
      </c>
      <c r="J30" s="32">
        <f t="shared" si="5"/>
        <v>0.6835237692199183</v>
      </c>
    </row>
    <row r="31" spans="1:10" s="3" customFormat="1" ht="15">
      <c r="A31" s="6" t="s">
        <v>11</v>
      </c>
      <c r="B31" s="4">
        <v>3</v>
      </c>
      <c r="C31" s="4">
        <v>49</v>
      </c>
      <c r="D31" s="31">
        <f t="shared" si="3"/>
        <v>0.00510204081632653</v>
      </c>
      <c r="E31" s="4">
        <v>6</v>
      </c>
      <c r="F31" s="4">
        <v>50</v>
      </c>
      <c r="G31" s="29">
        <f t="shared" si="4"/>
        <v>0.01</v>
      </c>
      <c r="H31" s="33">
        <v>9.452</v>
      </c>
      <c r="I31" s="33">
        <v>9.691</v>
      </c>
      <c r="J31" s="30">
        <f t="shared" si="5"/>
        <v>0.5231049254234068</v>
      </c>
    </row>
    <row r="32" spans="1:10" s="3" customFormat="1" ht="15">
      <c r="A32" s="6" t="s">
        <v>12</v>
      </c>
      <c r="B32" s="4">
        <v>20</v>
      </c>
      <c r="C32" s="4">
        <v>135</v>
      </c>
      <c r="D32" s="31">
        <f t="shared" si="3"/>
        <v>0.012345679012345678</v>
      </c>
      <c r="E32" s="4">
        <v>26</v>
      </c>
      <c r="F32" s="4">
        <v>132</v>
      </c>
      <c r="G32" s="29">
        <f t="shared" si="4"/>
        <v>0.016414141414141412</v>
      </c>
      <c r="H32" s="33">
        <v>9.452</v>
      </c>
      <c r="I32" s="33">
        <v>9.691</v>
      </c>
      <c r="J32" s="32">
        <f t="shared" si="5"/>
        <v>0.7711550216840104</v>
      </c>
    </row>
    <row r="33" spans="1:10" s="3" customFormat="1" ht="15">
      <c r="A33" s="6" t="s">
        <v>13</v>
      </c>
      <c r="B33" s="4">
        <v>3</v>
      </c>
      <c r="C33" s="4">
        <v>51</v>
      </c>
      <c r="D33" s="31">
        <f t="shared" si="3"/>
        <v>0.004901960784313725</v>
      </c>
      <c r="E33" s="4">
        <v>4</v>
      </c>
      <c r="F33" s="4">
        <v>53</v>
      </c>
      <c r="G33" s="29">
        <f t="shared" si="4"/>
        <v>0.006289308176100628</v>
      </c>
      <c r="H33" s="33">
        <v>9.452</v>
      </c>
      <c r="I33" s="33">
        <v>9.691</v>
      </c>
      <c r="J33" s="32">
        <f t="shared" si="5"/>
        <v>0.7991197007791692</v>
      </c>
    </row>
    <row r="34" spans="1:10" s="3" customFormat="1" ht="15">
      <c r="A34" s="6" t="s">
        <v>14</v>
      </c>
      <c r="B34" s="4">
        <v>36</v>
      </c>
      <c r="C34" s="4">
        <v>45</v>
      </c>
      <c r="D34" s="31">
        <f t="shared" si="3"/>
        <v>0.06666666666666667</v>
      </c>
      <c r="E34" s="4">
        <v>54</v>
      </c>
      <c r="F34" s="4">
        <v>52</v>
      </c>
      <c r="G34" s="29">
        <f t="shared" si="4"/>
        <v>0.08653846153846155</v>
      </c>
      <c r="H34" s="33">
        <v>9.452</v>
      </c>
      <c r="I34" s="33">
        <v>9.691</v>
      </c>
      <c r="J34" s="32">
        <f t="shared" si="5"/>
        <v>0.7898496888763499</v>
      </c>
    </row>
    <row r="35" spans="1:10" s="3" customFormat="1" ht="15">
      <c r="A35" s="6" t="s">
        <v>15</v>
      </c>
      <c r="B35" s="4">
        <v>5</v>
      </c>
      <c r="C35" s="4">
        <v>17</v>
      </c>
      <c r="D35" s="31">
        <f t="shared" si="3"/>
        <v>0.024509803921568627</v>
      </c>
      <c r="E35" s="4">
        <v>8</v>
      </c>
      <c r="F35" s="4">
        <v>17</v>
      </c>
      <c r="G35" s="29">
        <f t="shared" si="4"/>
        <v>0.0392156862745098</v>
      </c>
      <c r="H35" s="33">
        <v>9.452</v>
      </c>
      <c r="I35" s="33">
        <v>9.691</v>
      </c>
      <c r="J35" s="32">
        <f t="shared" si="5"/>
        <v>0.6408035336436735</v>
      </c>
    </row>
    <row r="36" spans="1:10" s="3" customFormat="1" ht="15">
      <c r="A36" s="6" t="s">
        <v>16</v>
      </c>
      <c r="B36" s="4">
        <v>1</v>
      </c>
      <c r="C36" s="4">
        <v>44</v>
      </c>
      <c r="D36" s="31">
        <f t="shared" si="3"/>
        <v>0.001893939393939394</v>
      </c>
      <c r="E36" s="4">
        <v>4</v>
      </c>
      <c r="F36" s="4">
        <v>45</v>
      </c>
      <c r="G36" s="29">
        <f t="shared" si="4"/>
        <v>0.007407407407407408</v>
      </c>
      <c r="H36" s="33">
        <v>9.452</v>
      </c>
      <c r="I36" s="33">
        <v>9.691</v>
      </c>
      <c r="J36" s="30">
        <f t="shared" si="5"/>
        <v>0.26214690012695724</v>
      </c>
    </row>
    <row r="37" spans="1:10" s="3" customFormat="1" ht="15">
      <c r="A37" s="6" t="s">
        <v>17</v>
      </c>
      <c r="B37" s="4">
        <v>4</v>
      </c>
      <c r="C37" s="4">
        <v>35</v>
      </c>
      <c r="D37" s="31">
        <f t="shared" si="3"/>
        <v>0.009523809523809523</v>
      </c>
      <c r="E37" s="4">
        <v>6</v>
      </c>
      <c r="F37" s="4">
        <v>32</v>
      </c>
      <c r="G37" s="29">
        <f t="shared" si="4"/>
        <v>0.015625</v>
      </c>
      <c r="H37" s="33">
        <v>9.452</v>
      </c>
      <c r="I37" s="33">
        <v>9.691</v>
      </c>
      <c r="J37" s="32">
        <f t="shared" si="5"/>
        <v>0.6249360175724965</v>
      </c>
    </row>
    <row r="38" spans="1:10" s="3" customFormat="1" ht="15">
      <c r="A38" s="6" t="s">
        <v>18</v>
      </c>
      <c r="B38" s="4">
        <v>9</v>
      </c>
      <c r="C38" s="4">
        <v>32</v>
      </c>
      <c r="D38" s="31">
        <f t="shared" si="3"/>
        <v>0.0234375</v>
      </c>
      <c r="E38" s="4">
        <v>16</v>
      </c>
      <c r="F38" s="4">
        <v>28</v>
      </c>
      <c r="G38" s="29">
        <f t="shared" si="4"/>
        <v>0.047619047619047616</v>
      </c>
      <c r="H38" s="33">
        <v>9.452</v>
      </c>
      <c r="I38" s="33">
        <v>9.691</v>
      </c>
      <c r="J38" s="30">
        <f t="shared" si="5"/>
        <v>0.5046327827443928</v>
      </c>
    </row>
    <row r="39" spans="1:10" s="3" customFormat="1" ht="15">
      <c r="A39" s="6" t="s">
        <v>19</v>
      </c>
      <c r="B39" s="4">
        <v>223</v>
      </c>
      <c r="C39" s="4">
        <v>36</v>
      </c>
      <c r="D39" s="31">
        <f t="shared" si="3"/>
        <v>0.5162037037037037</v>
      </c>
      <c r="E39" s="4">
        <v>331</v>
      </c>
      <c r="F39" s="4">
        <v>31</v>
      </c>
      <c r="G39" s="29">
        <f t="shared" si="4"/>
        <v>0.8897849462365591</v>
      </c>
      <c r="H39" s="33">
        <v>9.452</v>
      </c>
      <c r="I39" s="33">
        <v>9.691</v>
      </c>
      <c r="J39" s="30">
        <f t="shared" si="5"/>
        <v>0.5948136727866685</v>
      </c>
    </row>
    <row r="40" spans="1:10" s="3" customFormat="1" ht="15">
      <c r="A40" s="5" t="s">
        <v>3</v>
      </c>
      <c r="B40" s="4">
        <f>SUM(B28:B39)</f>
        <v>326</v>
      </c>
      <c r="C40" s="4">
        <f>SUM(C28:C39)</f>
        <v>592</v>
      </c>
      <c r="D40" s="31">
        <f t="shared" si="3"/>
        <v>0.045889639639639636</v>
      </c>
      <c r="E40" s="4">
        <f>SUM(E28:E39)</f>
        <v>488</v>
      </c>
      <c r="F40" s="4">
        <f>SUM(F28:F39)</f>
        <v>571</v>
      </c>
      <c r="G40" s="29">
        <f t="shared" si="4"/>
        <v>0.07122008172796264</v>
      </c>
      <c r="H40" s="33">
        <v>9.452</v>
      </c>
      <c r="I40" s="33">
        <v>9.691</v>
      </c>
      <c r="J40" s="32">
        <f t="shared" si="5"/>
        <v>0.6606281267923971</v>
      </c>
    </row>
    <row r="42" spans="1:10" s="28" customFormat="1" ht="15">
      <c r="A42" s="44" t="s">
        <v>28</v>
      </c>
      <c r="B42" s="44"/>
      <c r="C42" s="44"/>
      <c r="D42" s="44"/>
      <c r="E42" s="44"/>
      <c r="F42" s="44"/>
      <c r="G42" s="44"/>
      <c r="H42" s="44"/>
      <c r="I42" s="44"/>
      <c r="J42" s="44"/>
    </row>
    <row r="43" ht="15">
      <c r="A43" s="25"/>
    </row>
    <row r="44" spans="1:10" s="28" customFormat="1" ht="15">
      <c r="A44" s="44" t="s">
        <v>27</v>
      </c>
      <c r="B44" s="44"/>
      <c r="C44" s="44"/>
      <c r="D44" s="44"/>
      <c r="E44" s="44"/>
      <c r="F44" s="44"/>
      <c r="G44" s="44"/>
      <c r="H44" s="44"/>
      <c r="I44" s="44"/>
      <c r="J44" s="44"/>
    </row>
  </sheetData>
  <sheetProtection/>
  <mergeCells count="14">
    <mergeCell ref="A44:J44"/>
    <mergeCell ref="A42:J42"/>
    <mergeCell ref="I7:I8"/>
    <mergeCell ref="J7:J8"/>
    <mergeCell ref="A26:A27"/>
    <mergeCell ref="B26:D26"/>
    <mergeCell ref="E26:G26"/>
    <mergeCell ref="H26:H27"/>
    <mergeCell ref="I26:I27"/>
    <mergeCell ref="J26:J27"/>
    <mergeCell ref="B7:D7"/>
    <mergeCell ref="A7:A8"/>
    <mergeCell ref="E7:G7"/>
    <mergeCell ref="H7:H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workbookViewId="0" topLeftCell="A1">
      <selection activeCell="C33" sqref="C33"/>
    </sheetView>
  </sheetViews>
  <sheetFormatPr defaultColWidth="9.00390625" defaultRowHeight="12.75"/>
  <cols>
    <col min="1" max="1" width="28.25390625" style="0" customWidth="1"/>
    <col min="2" max="4" width="22.75390625" style="0" customWidth="1"/>
  </cols>
  <sheetData>
    <row r="1" ht="12.75">
      <c r="D1" t="s">
        <v>46</v>
      </c>
    </row>
    <row r="3" s="7" customFormat="1" ht="18">
      <c r="A3" s="7" t="s">
        <v>2</v>
      </c>
    </row>
    <row r="5" spans="1:256" ht="12.75">
      <c r="A5" s="1" t="s">
        <v>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4" s="34" customFormat="1" ht="45">
      <c r="A7" s="8" t="s">
        <v>7</v>
      </c>
      <c r="B7" s="8" t="s">
        <v>26</v>
      </c>
      <c r="C7" s="8" t="s">
        <v>30</v>
      </c>
      <c r="D7" s="8" t="s">
        <v>31</v>
      </c>
    </row>
    <row r="8" spans="1:4" ht="15">
      <c r="A8" s="6" t="s">
        <v>8</v>
      </c>
      <c r="B8" s="35">
        <v>0.7058823529411765</v>
      </c>
      <c r="C8" s="36">
        <v>0.6277259105080881</v>
      </c>
      <c r="D8" s="37">
        <f>(B8+C8)/2</f>
        <v>0.6668041317246323</v>
      </c>
    </row>
    <row r="9" spans="1:4" ht="15">
      <c r="A9" s="6" t="s">
        <v>9</v>
      </c>
      <c r="B9" s="35">
        <v>0.5714285714285714</v>
      </c>
      <c r="C9" s="36">
        <v>0.48823126372851305</v>
      </c>
      <c r="D9" s="37">
        <f aca="true" t="shared" si="0" ref="D9:D19">(B9+C9)/2</f>
        <v>0.5298299175785423</v>
      </c>
    </row>
    <row r="10" spans="1:4" ht="15">
      <c r="A10" s="6" t="s">
        <v>10</v>
      </c>
      <c r="B10" s="35">
        <v>0.6666666666666666</v>
      </c>
      <c r="C10" s="36">
        <v>0.6835237692199183</v>
      </c>
      <c r="D10" s="37">
        <f t="shared" si="0"/>
        <v>0.6750952179432925</v>
      </c>
    </row>
    <row r="11" spans="1:4" ht="15">
      <c r="A11" s="6" t="s">
        <v>11</v>
      </c>
      <c r="B11" s="35">
        <v>0.5</v>
      </c>
      <c r="C11" s="36">
        <v>0.5231049254234067</v>
      </c>
      <c r="D11" s="37">
        <f t="shared" si="0"/>
        <v>0.5115524627117034</v>
      </c>
    </row>
    <row r="12" spans="1:4" ht="15">
      <c r="A12" s="6" t="s">
        <v>12</v>
      </c>
      <c r="B12" s="35">
        <v>0.7692307692307693</v>
      </c>
      <c r="C12" s="36">
        <v>0.7711550216840103</v>
      </c>
      <c r="D12" s="37">
        <f t="shared" si="0"/>
        <v>0.7701928954573898</v>
      </c>
    </row>
    <row r="13" spans="1:4" ht="15">
      <c r="A13" s="6" t="s">
        <v>13</v>
      </c>
      <c r="B13" s="35">
        <v>0.75</v>
      </c>
      <c r="C13" s="36">
        <v>0.7991197007791692</v>
      </c>
      <c r="D13" s="37">
        <f t="shared" si="0"/>
        <v>0.7745598503895845</v>
      </c>
    </row>
    <row r="14" spans="1:4" ht="15">
      <c r="A14" s="6" t="s">
        <v>14</v>
      </c>
      <c r="B14" s="35">
        <v>0.6666666666666666</v>
      </c>
      <c r="C14" s="36">
        <v>0.7898496888763498</v>
      </c>
      <c r="D14" s="37">
        <f t="shared" si="0"/>
        <v>0.7282581777715083</v>
      </c>
    </row>
    <row r="15" spans="1:4" ht="15">
      <c r="A15" s="6" t="s">
        <v>15</v>
      </c>
      <c r="B15" s="35">
        <v>0.625</v>
      </c>
      <c r="C15" s="36">
        <v>0.6408035336436734</v>
      </c>
      <c r="D15" s="37">
        <f t="shared" si="0"/>
        <v>0.6329017668218366</v>
      </c>
    </row>
    <row r="16" spans="1:4" ht="15">
      <c r="A16" s="6" t="s">
        <v>16</v>
      </c>
      <c r="B16" s="35">
        <v>0.25</v>
      </c>
      <c r="C16" s="36">
        <v>0.26214690012695724</v>
      </c>
      <c r="D16" s="37">
        <f t="shared" si="0"/>
        <v>0.2560734500634786</v>
      </c>
    </row>
    <row r="17" spans="1:4" ht="15">
      <c r="A17" s="6" t="s">
        <v>17</v>
      </c>
      <c r="B17" s="35">
        <v>0.6666666666666666</v>
      </c>
      <c r="C17" s="36">
        <v>0.6249360175724966</v>
      </c>
      <c r="D17" s="37">
        <f t="shared" si="0"/>
        <v>0.6458013421195816</v>
      </c>
    </row>
    <row r="18" spans="1:4" ht="15">
      <c r="A18" s="6" t="s">
        <v>18</v>
      </c>
      <c r="B18" s="35">
        <v>0.5625</v>
      </c>
      <c r="C18" s="36">
        <v>0.5046327827443928</v>
      </c>
      <c r="D18" s="37">
        <f t="shared" si="0"/>
        <v>0.5335663913721964</v>
      </c>
    </row>
    <row r="19" spans="1:4" ht="15">
      <c r="A19" s="6" t="s">
        <v>19</v>
      </c>
      <c r="B19" s="35">
        <v>0.6737160120845922</v>
      </c>
      <c r="C19" s="36">
        <v>0.5948136727866685</v>
      </c>
      <c r="D19" s="37">
        <f t="shared" si="0"/>
        <v>0.6342648424356303</v>
      </c>
    </row>
    <row r="21" spans="1:256" ht="30.75" customHeight="1">
      <c r="A21" s="44" t="s">
        <v>33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ht="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4" ht="33.75" customHeight="1">
      <c r="A23" s="44" t="s">
        <v>34</v>
      </c>
      <c r="B23" s="44"/>
      <c r="C23" s="44"/>
      <c r="D23" s="44"/>
    </row>
  </sheetData>
  <mergeCells count="65">
    <mergeCell ref="IS21:IV21"/>
    <mergeCell ref="IC21:IF21"/>
    <mergeCell ref="IG21:IJ21"/>
    <mergeCell ref="IK21:IN21"/>
    <mergeCell ref="IO21:IR21"/>
    <mergeCell ref="HM21:HP21"/>
    <mergeCell ref="HQ21:HT21"/>
    <mergeCell ref="HU21:HX21"/>
    <mergeCell ref="HY21:IB21"/>
    <mergeCell ref="GW21:GZ21"/>
    <mergeCell ref="HA21:HD21"/>
    <mergeCell ref="HE21:HH21"/>
    <mergeCell ref="HI21:HL21"/>
    <mergeCell ref="GG21:GJ21"/>
    <mergeCell ref="GK21:GN21"/>
    <mergeCell ref="GO21:GR21"/>
    <mergeCell ref="GS21:GV21"/>
    <mergeCell ref="FQ21:FT21"/>
    <mergeCell ref="FU21:FX21"/>
    <mergeCell ref="FY21:GB21"/>
    <mergeCell ref="GC21:GF21"/>
    <mergeCell ref="FA21:FD21"/>
    <mergeCell ref="FE21:FH21"/>
    <mergeCell ref="FI21:FL21"/>
    <mergeCell ref="FM21:FP21"/>
    <mergeCell ref="EK21:EN21"/>
    <mergeCell ref="EO21:ER21"/>
    <mergeCell ref="ES21:EV21"/>
    <mergeCell ref="EW21:EZ21"/>
    <mergeCell ref="DU21:DX21"/>
    <mergeCell ref="DY21:EB21"/>
    <mergeCell ref="EC21:EF21"/>
    <mergeCell ref="EG21:EJ21"/>
    <mergeCell ref="DE21:DH21"/>
    <mergeCell ref="DI21:DL21"/>
    <mergeCell ref="DM21:DP21"/>
    <mergeCell ref="DQ21:DT21"/>
    <mergeCell ref="CO21:CR21"/>
    <mergeCell ref="CS21:CV21"/>
    <mergeCell ref="CW21:CZ21"/>
    <mergeCell ref="DA21:DD21"/>
    <mergeCell ref="BY21:CB21"/>
    <mergeCell ref="CC21:CF21"/>
    <mergeCell ref="CG21:CJ21"/>
    <mergeCell ref="CK21:CN21"/>
    <mergeCell ref="BI21:BL21"/>
    <mergeCell ref="BM21:BP21"/>
    <mergeCell ref="BQ21:BT21"/>
    <mergeCell ref="BU21:BX21"/>
    <mergeCell ref="AS21:AV21"/>
    <mergeCell ref="AW21:AZ21"/>
    <mergeCell ref="BA21:BD21"/>
    <mergeCell ref="BE21:BH21"/>
    <mergeCell ref="AC21:AF21"/>
    <mergeCell ref="AG21:AJ21"/>
    <mergeCell ref="AK21:AN21"/>
    <mergeCell ref="AO21:AR21"/>
    <mergeCell ref="M21:P21"/>
    <mergeCell ref="Q21:T21"/>
    <mergeCell ref="U21:X21"/>
    <mergeCell ref="Y21:AB21"/>
    <mergeCell ref="A23:D23"/>
    <mergeCell ref="A21:D21"/>
    <mergeCell ref="E21:H21"/>
    <mergeCell ref="I21:L2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2018-08-14T10:41:19Z</cp:lastPrinted>
  <dcterms:created xsi:type="dcterms:W3CDTF">2018-08-14T07:30:24Z</dcterms:created>
  <dcterms:modified xsi:type="dcterms:W3CDTF">2018-08-14T11:34:30Z</dcterms:modified>
  <cp:category/>
  <cp:version/>
  <cp:contentType/>
  <cp:contentStatus/>
</cp:coreProperties>
</file>