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30" windowWidth="24240" windowHeight="10680"/>
  </bookViews>
  <sheets>
    <sheet name="Форма0503364 с.1" sheetId="2" r:id="rId1"/>
  </sheets>
  <calcPr calcId="145621"/>
</workbook>
</file>

<file path=xl/calcChain.xml><?xml version="1.0" encoding="utf-8"?>
<calcChain xmlns="http://schemas.openxmlformats.org/spreadsheetml/2006/main">
  <c r="H23" i="2" l="1"/>
  <c r="G23" i="2"/>
  <c r="H19" i="2" l="1"/>
  <c r="G19" i="2"/>
  <c r="H20" i="2"/>
  <c r="G20" i="2"/>
  <c r="H17" i="2"/>
  <c r="G17" i="2"/>
  <c r="H16" i="2"/>
  <c r="G16" i="2"/>
  <c r="H14" i="2"/>
  <c r="G14" i="2"/>
  <c r="H38" i="2" l="1"/>
  <c r="G38" i="2"/>
  <c r="H37" i="2"/>
  <c r="G37" i="2"/>
  <c r="H36" i="2"/>
  <c r="G36" i="2"/>
  <c r="H34" i="2"/>
  <c r="G34" i="2"/>
  <c r="H42" i="2"/>
  <c r="H41" i="2"/>
  <c r="H40" i="2"/>
  <c r="H39" i="2"/>
  <c r="H35" i="2"/>
  <c r="H33" i="2"/>
  <c r="H32" i="2"/>
  <c r="H31" i="2"/>
  <c r="H30" i="2"/>
  <c r="H29" i="2"/>
  <c r="H27" i="2"/>
  <c r="H26" i="2"/>
  <c r="H25" i="2"/>
  <c r="G41" i="2"/>
  <c r="G40" i="2"/>
  <c r="G39" i="2"/>
  <c r="G35" i="2"/>
  <c r="G33" i="2"/>
  <c r="G32" i="2"/>
  <c r="G31" i="2"/>
  <c r="G30" i="2"/>
  <c r="G29" i="2"/>
  <c r="G26" i="2"/>
  <c r="G25" i="2"/>
  <c r="G27" i="2"/>
</calcChain>
</file>

<file path=xl/sharedStrings.xml><?xml version="1.0" encoding="utf-8"?>
<sst xmlns="http://schemas.openxmlformats.org/spreadsheetml/2006/main" count="170" uniqueCount="74">
  <si>
    <t>Код формы по ОКУД</t>
  </si>
  <si>
    <t>0503364</t>
  </si>
  <si>
    <t>Наименование бюджета:</t>
  </si>
  <si>
    <t>Бюджет муниципальных районов ВИД=05</t>
  </si>
  <si>
    <t>(консолидированный бюджет субъекта Российской Федерации;  консолидированный бюджет субъекта Российской Федерации и территориального государственного внебюджетного фонда)</t>
  </si>
  <si>
    <t>Наименование организации:</t>
  </si>
  <si>
    <t/>
  </si>
  <si>
    <t>Код по бюджетной классификации</t>
  </si>
  <si>
    <t xml:space="preserve">Код строки
</t>
  </si>
  <si>
    <t>Утвержденные бюджетные назначения (прогнозные показатели)</t>
  </si>
  <si>
    <t>Доведенные бюджетные данные</t>
  </si>
  <si>
    <t>Исполнено, руб</t>
  </si>
  <si>
    <t>Показатели исполнения</t>
  </si>
  <si>
    <t>Причины отклонений                                             от планового процента исполнения</t>
  </si>
  <si>
    <t xml:space="preserve"> процент исполнения1, %</t>
  </si>
  <si>
    <t xml:space="preserve"> сумма отклонения, руб (гр.5-гр.3)</t>
  </si>
  <si>
    <t>код</t>
  </si>
  <si>
    <t>пояснения</t>
  </si>
  <si>
    <t>5</t>
  </si>
  <si>
    <t>6</t>
  </si>
  <si>
    <t>7</t>
  </si>
  <si>
    <t>8</t>
  </si>
  <si>
    <t>9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</si>
  <si>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</si>
  <si>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</si>
  <si>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</si>
  <si>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</si>
  <si>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</si>
  <si>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</si>
  <si>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000 106 00000000000000</t>
  </si>
  <si>
    <t>-</t>
  </si>
  <si>
    <t>000 107 00000000000000</t>
  </si>
  <si>
    <t>000 109 00000000000000</t>
  </si>
  <si>
    <t>000 207 00000000000000</t>
  </si>
  <si>
    <t>000 218 00000000000000</t>
  </si>
  <si>
    <t>000 219 00000000000000</t>
  </si>
  <si>
    <t>2. Расходы бюджета, всего</t>
  </si>
  <si>
    <t>200</t>
  </si>
  <si>
    <t>000 0105 0000000000000</t>
  </si>
  <si>
    <t>000 0203 0000000000000</t>
  </si>
  <si>
    <t>000 0405 0000000000000</t>
  </si>
  <si>
    <t>000 0409 0000000000000</t>
  </si>
  <si>
    <t>000 0412 0000000000000</t>
  </si>
  <si>
    <t>000 0501 0000000000000</t>
  </si>
  <si>
    <t>000 0502 0000000000000</t>
  </si>
  <si>
    <t>000 0503 0000000000000</t>
  </si>
  <si>
    <t>000 0605 0000000000000</t>
  </si>
  <si>
    <t>000 1003 0000000000000</t>
  </si>
  <si>
    <t>000 1004 0000000000000</t>
  </si>
  <si>
    <t>000 1101 0000000000000</t>
  </si>
  <si>
    <t>000 1301 0000000000000</t>
  </si>
  <si>
    <t>Результат исполнения бюджета (дефицит / профицит)</t>
  </si>
  <si>
    <t>450</t>
  </si>
  <si>
    <t>Иные причины</t>
  </si>
  <si>
    <t>Низкое исполнение связано с отсутствием кредиторской задолженности по выплате заработной платы по состоянию на 01.01.2021г.</t>
  </si>
  <si>
    <t>Оплата работ "по факту" на основании актов выполненных работ</t>
  </si>
  <si>
    <t>Заявительный характер выплаты пособий и компенсаций</t>
  </si>
  <si>
    <t>Уменьшение численности получателей выплат, пособий и компенсаций по сравнению с запланированной</t>
  </si>
  <si>
    <t>Добыча полезных ископаемых начинается с апреля и продолжается до октября. Поступления на уровне прошлого года</t>
  </si>
  <si>
    <t>Доходы от возврата бюджетными учреждениями субсидий прошлых лет</t>
  </si>
  <si>
    <t>Возврат остатков межбюджетных трансфертов, образовавшихся на 01.01.2021 года.</t>
  </si>
  <si>
    <t>Поступления по прочим безвозмездным поступлениям ожидаются в период октябрь-ноябрь</t>
  </si>
  <si>
    <t xml:space="preserve"> 000 0505 0000000000 000</t>
  </si>
  <si>
    <t xml:space="preserve"> 000 0701 0000000000 000</t>
  </si>
  <si>
    <t xml:space="preserve"> 000 0705 0000000000 000</t>
  </si>
  <si>
    <t xml:space="preserve"> 000 0801 0000000000 000</t>
  </si>
  <si>
    <t>000 0113 0000000000000</t>
  </si>
  <si>
    <t>Средства предполагаются  к освоению в 4 квартале 2021 года</t>
  </si>
  <si>
    <t>Перерасчеты по налоговым платежам за прошлые годы</t>
  </si>
  <si>
    <t>000 202 00000000000000</t>
  </si>
  <si>
    <t>Доведение в полном объеме межбюджетных трансфертов ожидается в 4 квартале 2021г, после окончания работ по контрактам</t>
  </si>
  <si>
    <t>Срок уплаты имущественных налогов физических лиц до 1 декабря 2021г</t>
  </si>
  <si>
    <t xml:space="preserve">Сведения об исполнении консолидированного  бюджета МО "Воткинский район" за 9 месяцев 2021 года </t>
  </si>
  <si>
    <t xml:space="preserve"> с указанием причин исполнения плановых назначений менее чем на 70 %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</si>
</sst>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2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4" fillId="0" borderId="8" xfId="17" applyNumberFormat="1" applyProtection="1"/>
    <xf numFmtId="0" fontId="4" fillId="0" borderId="1" xfId="20" applyNumberFormat="1" applyProtection="1"/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9" fontId="4" fillId="0" borderId="1" xfId="31" applyNumberFormat="1" applyProtection="1">
      <alignment horizontal="center"/>
    </xf>
    <xf numFmtId="49" fontId="4" fillId="0" borderId="21" xfId="37" applyNumberFormat="1" applyProtection="1">
      <alignment horizontal="left" vertical="center" indent="1"/>
    </xf>
    <xf numFmtId="49" fontId="4" fillId="0" borderId="22" xfId="38" applyNumberFormat="1" applyProtection="1">
      <alignment horizontal="center" vertical="center" shrinkToFit="1"/>
    </xf>
    <xf numFmtId="49" fontId="4" fillId="0" borderId="26" xfId="49" applyNumberFormat="1" applyProtection="1">
      <alignment horizontal="center" vertical="center" shrinkToFit="1"/>
    </xf>
    <xf numFmtId="0" fontId="4" fillId="0" borderId="16" xfId="30" applyNumberFormat="1" applyFont="1" applyProtection="1">
      <alignment horizontal="center" wrapText="1"/>
    </xf>
    <xf numFmtId="49" fontId="4" fillId="0" borderId="1" xfId="31" applyNumberFormat="1" applyFont="1" applyProtection="1">
      <alignment horizontal="center"/>
    </xf>
    <xf numFmtId="4" fontId="4" fillId="0" borderId="23" xfId="39" applyNumberFormat="1" applyFont="1" applyProtection="1">
      <alignment horizontal="right"/>
    </xf>
    <xf numFmtId="4" fontId="4" fillId="0" borderId="23" xfId="40" applyNumberFormat="1" applyFont="1" applyProtection="1">
      <alignment horizontal="right" wrapText="1"/>
    </xf>
    <xf numFmtId="49" fontId="4" fillId="0" borderId="21" xfId="47" applyNumberFormat="1" applyFont="1" applyProtection="1">
      <alignment horizontal="center" wrapText="1"/>
    </xf>
    <xf numFmtId="49" fontId="4" fillId="0" borderId="30" xfId="48" applyNumberFormat="1" applyFont="1" applyBorder="1" applyProtection="1">
      <alignment horizontal="left" wrapText="1"/>
    </xf>
    <xf numFmtId="4" fontId="4" fillId="0" borderId="11" xfId="50" applyNumberFormat="1" applyFont="1" applyProtection="1">
      <alignment horizontal="right" shrinkToFit="1"/>
    </xf>
    <xf numFmtId="4" fontId="4" fillId="0" borderId="11" xfId="51" applyNumberFormat="1" applyFont="1" applyProtection="1">
      <alignment horizontal="right"/>
    </xf>
    <xf numFmtId="164" fontId="4" fillId="0" borderId="11" xfId="52" applyNumberFormat="1" applyFont="1" applyProtection="1">
      <alignment horizontal="center" shrinkToFit="1"/>
    </xf>
    <xf numFmtId="0" fontId="4" fillId="0" borderId="11" xfId="53" applyNumberFormat="1" applyFont="1" applyProtection="1">
      <alignment horizontal="center" wrapText="1"/>
    </xf>
    <xf numFmtId="0" fontId="4" fillId="0" borderId="27" xfId="54" applyNumberFormat="1" applyFont="1" applyProtection="1">
      <alignment horizontal="center" wrapText="1"/>
    </xf>
    <xf numFmtId="0" fontId="4" fillId="0" borderId="1" xfId="20" applyNumberFormat="1" applyFont="1" applyProtection="1"/>
    <xf numFmtId="0" fontId="11" fillId="0" borderId="0" xfId="0" applyFont="1" applyProtection="1">
      <protection locked="0"/>
    </xf>
    <xf numFmtId="0" fontId="11" fillId="0" borderId="31" xfId="0" applyFont="1" applyBorder="1" applyProtection="1">
      <protection locked="0"/>
    </xf>
    <xf numFmtId="4" fontId="4" fillId="0" borderId="31" xfId="39" applyNumberFormat="1" applyFont="1" applyBorder="1" applyProtection="1">
      <alignment horizontal="right"/>
    </xf>
    <xf numFmtId="49" fontId="6" fillId="0" borderId="1" xfId="25" applyNumberFormat="1" applyBorder="1" applyProtection="1"/>
    <xf numFmtId="49" fontId="4" fillId="0" borderId="31" xfId="37" applyNumberFormat="1" applyBorder="1" applyProtection="1">
      <alignment horizontal="left" vertical="center" indent="1"/>
    </xf>
    <xf numFmtId="49" fontId="4" fillId="0" borderId="31" xfId="38" applyNumberFormat="1" applyBorder="1" applyProtection="1">
      <alignment horizontal="center" vertical="center" shrinkToFit="1"/>
    </xf>
    <xf numFmtId="4" fontId="4" fillId="0" borderId="31" xfId="40" applyNumberFormat="1" applyFont="1" applyBorder="1" applyProtection="1">
      <alignment horizontal="right" wrapText="1"/>
    </xf>
    <xf numFmtId="49" fontId="4" fillId="0" borderId="31" xfId="47" applyNumberFormat="1" applyFont="1" applyBorder="1" applyProtection="1">
      <alignment horizontal="center" wrapText="1"/>
    </xf>
    <xf numFmtId="49" fontId="4" fillId="0" borderId="31" xfId="48" applyNumberFormat="1" applyFont="1" applyBorder="1" applyProtection="1">
      <alignment horizontal="left" wrapText="1"/>
    </xf>
    <xf numFmtId="49" fontId="4" fillId="0" borderId="31" xfId="37" applyNumberForma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/>
      <protection locked="0"/>
    </xf>
    <xf numFmtId="4" fontId="4" fillId="0" borderId="31" xfId="44" applyNumberFormat="1" applyFont="1" applyBorder="1" applyProtection="1">
      <alignment horizontal="right"/>
    </xf>
    <xf numFmtId="164" fontId="4" fillId="0" borderId="31" xfId="34" applyNumberFormat="1" applyFont="1" applyBorder="1" applyProtection="1">
      <alignment horizontal="right" vertical="center" shrinkToFit="1"/>
    </xf>
    <xf numFmtId="0" fontId="4" fillId="0" borderId="31" xfId="46" applyNumberFormat="1" applyFont="1" applyBorder="1" applyProtection="1">
      <alignment wrapText="1"/>
    </xf>
    <xf numFmtId="0" fontId="4" fillId="0" borderId="1" xfId="17" applyNumberFormat="1" applyBorder="1" applyProtection="1"/>
    <xf numFmtId="0" fontId="2" fillId="0" borderId="1" xfId="16" applyNumberFormat="1" applyBorder="1" applyProtection="1">
      <alignment horizontal="center"/>
    </xf>
    <xf numFmtId="0" fontId="1" fillId="0" borderId="1" xfId="12" applyNumberFormat="1" applyBorder="1" applyProtection="1"/>
    <xf numFmtId="0" fontId="4" fillId="0" borderId="31" xfId="21" applyNumberFormat="1" applyBorder="1" applyProtection="1">
      <alignment horizontal="center" vertical="center"/>
    </xf>
    <xf numFmtId="0" fontId="4" fillId="0" borderId="31" xfId="22" applyNumberFormat="1" applyBorder="1" applyProtection="1">
      <alignment horizontal="center" vertical="center"/>
    </xf>
    <xf numFmtId="49" fontId="4" fillId="0" borderId="31" xfId="23" applyNumberFormat="1" applyBorder="1" applyProtection="1">
      <alignment horizontal="center" vertical="center"/>
    </xf>
    <xf numFmtId="49" fontId="4" fillId="0" borderId="31" xfId="24" applyNumberFormat="1" applyBorder="1" applyProtection="1">
      <alignment horizontal="center" vertical="center"/>
    </xf>
    <xf numFmtId="0" fontId="4" fillId="0" borderId="31" xfId="26" applyNumberFormat="1" applyBorder="1" applyProtection="1">
      <alignment horizontal="left" wrapText="1"/>
    </xf>
    <xf numFmtId="49" fontId="4" fillId="0" borderId="31" xfId="27" applyNumberFormat="1" applyBorder="1" applyProtection="1">
      <alignment horizontal="center" vertical="center" shrinkToFit="1"/>
    </xf>
    <xf numFmtId="0" fontId="4" fillId="0" borderId="31" xfId="32" applyNumberFormat="1" applyBorder="1" applyProtection="1">
      <alignment horizontal="left" wrapText="1"/>
    </xf>
    <xf numFmtId="0" fontId="4" fillId="0" borderId="31" xfId="33" applyNumberFormat="1" applyBorder="1" applyProtection="1">
      <alignment vertical="center" shrinkToFit="1"/>
    </xf>
    <xf numFmtId="49" fontId="4" fillId="0" borderId="31" xfId="43" applyNumberFormat="1" applyBorder="1" applyProtection="1">
      <alignment horizontal="center" vertical="center" shrinkToFit="1"/>
    </xf>
    <xf numFmtId="4" fontId="4" fillId="0" borderId="31" xfId="45" applyNumberFormat="1" applyFont="1" applyBorder="1" applyProtection="1">
      <alignment horizontal="center"/>
    </xf>
    <xf numFmtId="0" fontId="4" fillId="0" borderId="31" xfId="30" applyNumberFormat="1" applyFont="1" applyBorder="1" applyProtection="1">
      <alignment horizontal="center" wrapText="1"/>
    </xf>
    <xf numFmtId="0" fontId="4" fillId="0" borderId="31" xfId="35" applyNumberFormat="1" applyFont="1" applyBorder="1" applyProtection="1">
      <alignment wrapText="1"/>
    </xf>
    <xf numFmtId="0" fontId="4" fillId="0" borderId="31" xfId="36" applyNumberFormat="1" applyFont="1" applyBorder="1" applyProtection="1">
      <alignment wrapText="1"/>
    </xf>
    <xf numFmtId="0" fontId="4" fillId="0" borderId="31" xfId="30" applyNumberFormat="1" applyBorder="1" applyAlignment="1" applyProtection="1">
      <alignment wrapText="1"/>
    </xf>
    <xf numFmtId="0" fontId="4" fillId="0" borderId="31" xfId="36" applyNumberFormat="1" applyBorder="1" applyAlignment="1" applyProtection="1">
      <alignment wrapText="1"/>
    </xf>
    <xf numFmtId="49" fontId="4" fillId="0" borderId="31" xfId="42" applyNumberFormat="1" applyBorder="1" applyAlignment="1" applyProtection="1">
      <alignment wrapText="1"/>
    </xf>
    <xf numFmtId="4" fontId="4" fillId="0" borderId="31" xfId="28" applyNumberFormat="1" applyBorder="1" applyAlignment="1" applyProtection="1">
      <alignment horizontal="right"/>
    </xf>
    <xf numFmtId="4" fontId="4" fillId="0" borderId="31" xfId="29" applyNumberFormat="1" applyBorder="1" applyAlignment="1" applyProtection="1">
      <alignment horizontal="right"/>
    </xf>
    <xf numFmtId="164" fontId="4" fillId="0" borderId="31" xfId="34" applyNumberFormat="1" applyBorder="1" applyAlignment="1" applyProtection="1">
      <alignment horizontal="right" shrinkToFit="1"/>
    </xf>
    <xf numFmtId="0" fontId="4" fillId="0" borderId="31" xfId="35" applyNumberFormat="1" applyBorder="1" applyAlignment="1" applyProtection="1">
      <alignment horizontal="right" wrapText="1"/>
    </xf>
    <xf numFmtId="4" fontId="4" fillId="0" borderId="31" xfId="39" applyNumberFormat="1" applyBorder="1" applyAlignment="1" applyProtection="1">
      <alignment horizontal="right"/>
    </xf>
    <xf numFmtId="49" fontId="4" fillId="0" borderId="31" xfId="41" applyNumberFormat="1" applyBorder="1" applyAlignment="1" applyProtection="1">
      <alignment horizontal="right" wrapText="1"/>
    </xf>
    <xf numFmtId="0" fontId="4" fillId="0" borderId="31" xfId="18" applyNumberFormat="1" applyBorder="1" applyProtection="1">
      <alignment horizontal="center" vertical="center" wrapText="1"/>
    </xf>
    <xf numFmtId="0" fontId="4" fillId="0" borderId="31" xfId="18" applyBorder="1">
      <alignment horizontal="center" vertical="center" wrapText="1"/>
    </xf>
    <xf numFmtId="0" fontId="4" fillId="0" borderId="31" xfId="19" applyNumberFormat="1" applyBorder="1" applyProtection="1">
      <alignment horizontal="center" vertical="center" wrapText="1"/>
    </xf>
    <xf numFmtId="0" fontId="4" fillId="0" borderId="31" xfId="19" applyBorder="1">
      <alignment horizontal="center" vertical="center" wrapText="1"/>
    </xf>
    <xf numFmtId="0" fontId="1" fillId="0" borderId="3" xfId="4" applyNumberFormat="1" applyProtection="1">
      <alignment horizontal="right" shrinkToFit="1"/>
    </xf>
    <xf numFmtId="0" fontId="1" fillId="0" borderId="3" xfId="4">
      <alignment horizontal="right" shrinkToFi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4" fillId="0" borderId="6" xfId="11" applyNumberFormat="1" applyProtection="1">
      <alignment horizontal="center" wrapText="1"/>
    </xf>
    <xf numFmtId="0" fontId="4" fillId="0" borderId="6" xfId="11">
      <alignment horizontal="center" wrapText="1"/>
    </xf>
    <xf numFmtId="0" fontId="5" fillId="0" borderId="7" xfId="13" applyNumberFormat="1" applyProtection="1">
      <alignment horizontal="center" wrapText="1"/>
    </xf>
    <xf numFmtId="0" fontId="5" fillId="0" borderId="7" xfId="13">
      <alignment horizontal="center" wrapText="1"/>
    </xf>
    <xf numFmtId="0" fontId="5" fillId="0" borderId="6" xfId="15" applyNumberFormat="1" applyProtection="1">
      <alignment horizontal="left" wrapText="1"/>
    </xf>
    <xf numFmtId="0" fontId="5" fillId="0" borderId="6" xfId="15">
      <alignment horizontal="left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topLeftCell="B3" zoomScaleNormal="100" zoomScaleSheetLayoutView="100" workbookViewId="0">
      <selection activeCell="M23" sqref="M23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7.140625" style="1" customWidth="1"/>
    <col min="4" max="4" width="18" style="1" customWidth="1"/>
    <col min="5" max="5" width="16.7109375" style="1" customWidth="1"/>
    <col min="6" max="6" width="17.28515625" style="1" customWidth="1"/>
    <col min="7" max="7" width="16.28515625" style="1" customWidth="1"/>
    <col min="8" max="8" width="17" style="1" customWidth="1"/>
    <col min="9" max="9" width="10.5703125" style="1" customWidth="1"/>
    <col min="10" max="10" width="26" style="1" customWidth="1"/>
    <col min="11" max="11" width="9.140625" style="1" hidden="1"/>
    <col min="12" max="13" width="9.140625" style="1"/>
    <col min="14" max="14" width="23.7109375" style="1" customWidth="1"/>
    <col min="15" max="15" width="11.140625" style="1" customWidth="1"/>
    <col min="16" max="17" width="12.28515625" style="1" customWidth="1"/>
    <col min="18" max="18" width="9.140625" style="1" customWidth="1"/>
    <col min="19" max="16384" width="9.140625" style="1"/>
  </cols>
  <sheetData>
    <row r="1" spans="1:11" ht="12.95" hidden="1" customHeight="1" x14ac:dyDescent="0.25">
      <c r="A1" s="2"/>
      <c r="B1" s="2"/>
      <c r="C1" s="3"/>
      <c r="D1" s="3"/>
      <c r="E1" s="3"/>
      <c r="F1" s="3"/>
      <c r="G1" s="3"/>
      <c r="H1" s="3"/>
      <c r="I1" s="2"/>
      <c r="J1" s="4"/>
      <c r="K1" s="2"/>
    </row>
    <row r="2" spans="1:11" ht="12.95" hidden="1" customHeight="1" x14ac:dyDescent="0.25">
      <c r="A2" s="2"/>
      <c r="B2" s="2"/>
      <c r="C2" s="3"/>
      <c r="D2" s="3"/>
      <c r="E2" s="3"/>
      <c r="F2" s="3"/>
      <c r="G2" s="2"/>
      <c r="H2" s="74" t="s">
        <v>0</v>
      </c>
      <c r="I2" s="75"/>
      <c r="J2" s="5" t="s">
        <v>1</v>
      </c>
      <c r="K2" s="6"/>
    </row>
    <row r="3" spans="1:11" ht="12.75" customHeight="1" x14ac:dyDescent="0.25">
      <c r="A3" s="2"/>
      <c r="B3" s="76" t="s">
        <v>72</v>
      </c>
      <c r="C3" s="77"/>
      <c r="D3" s="77"/>
      <c r="E3" s="77"/>
      <c r="F3" s="77"/>
      <c r="G3" s="77"/>
      <c r="H3" s="77"/>
      <c r="I3" s="77"/>
      <c r="J3" s="77"/>
      <c r="K3" s="2"/>
    </row>
    <row r="4" spans="1:11" ht="12.95" customHeight="1" x14ac:dyDescent="0.25">
      <c r="A4" s="2"/>
      <c r="B4" s="76" t="s">
        <v>73</v>
      </c>
      <c r="C4" s="77"/>
      <c r="D4" s="77"/>
      <c r="E4" s="77"/>
      <c r="F4" s="77"/>
      <c r="G4" s="77"/>
      <c r="H4" s="77"/>
      <c r="I4" s="77"/>
      <c r="J4" s="77"/>
      <c r="K4" s="2"/>
    </row>
    <row r="5" spans="1:11" ht="12.95" hidden="1" customHeight="1" x14ac:dyDescent="0.25">
      <c r="A5" s="2"/>
      <c r="B5" s="8" t="s">
        <v>2</v>
      </c>
      <c r="C5" s="78" t="s">
        <v>3</v>
      </c>
      <c r="D5" s="79"/>
      <c r="E5" s="79"/>
      <c r="F5" s="79"/>
      <c r="G5" s="79"/>
      <c r="H5" s="79"/>
      <c r="I5" s="79"/>
      <c r="J5" s="9"/>
      <c r="K5" s="2"/>
    </row>
    <row r="6" spans="1:11" ht="22.5" hidden="1" customHeight="1" x14ac:dyDescent="0.25">
      <c r="A6" s="2"/>
      <c r="B6" s="7"/>
      <c r="C6" s="80" t="s">
        <v>4</v>
      </c>
      <c r="D6" s="81"/>
      <c r="E6" s="81"/>
      <c r="F6" s="81"/>
      <c r="G6" s="81"/>
      <c r="H6" s="81"/>
      <c r="I6" s="81"/>
      <c r="J6" s="10"/>
      <c r="K6" s="2"/>
    </row>
    <row r="7" spans="1:11" hidden="1" x14ac:dyDescent="0.25">
      <c r="A7" s="2"/>
      <c r="B7" s="8" t="s">
        <v>5</v>
      </c>
      <c r="C7" s="82" t="s">
        <v>6</v>
      </c>
      <c r="D7" s="83"/>
      <c r="E7" s="83"/>
      <c r="F7" s="83"/>
      <c r="G7" s="83"/>
      <c r="H7" s="83"/>
      <c r="I7" s="83"/>
      <c r="J7" s="83"/>
      <c r="K7" s="2"/>
    </row>
    <row r="8" spans="1:11" ht="12.95" customHeight="1" x14ac:dyDescent="0.25">
      <c r="A8" s="2"/>
      <c r="B8" s="46"/>
      <c r="C8" s="46"/>
      <c r="D8" s="46"/>
      <c r="E8" s="46"/>
      <c r="F8" s="46"/>
      <c r="G8" s="46"/>
      <c r="H8" s="46"/>
      <c r="I8" s="46"/>
      <c r="J8" s="47"/>
      <c r="K8" s="2"/>
    </row>
    <row r="9" spans="1:11" ht="20.85" customHeight="1" x14ac:dyDescent="0.25">
      <c r="A9" s="45"/>
      <c r="B9" s="70" t="s">
        <v>7</v>
      </c>
      <c r="C9" s="70" t="s">
        <v>8</v>
      </c>
      <c r="D9" s="70" t="s">
        <v>9</v>
      </c>
      <c r="E9" s="70" t="s">
        <v>10</v>
      </c>
      <c r="F9" s="70" t="s">
        <v>11</v>
      </c>
      <c r="G9" s="70" t="s">
        <v>12</v>
      </c>
      <c r="H9" s="71"/>
      <c r="I9" s="72" t="s">
        <v>13</v>
      </c>
      <c r="J9" s="73"/>
      <c r="K9" s="12"/>
    </row>
    <row r="10" spans="1:11" ht="12.75" customHeight="1" x14ac:dyDescent="0.25">
      <c r="A10" s="45"/>
      <c r="B10" s="71"/>
      <c r="C10" s="71"/>
      <c r="D10" s="71"/>
      <c r="E10" s="71"/>
      <c r="F10" s="71"/>
      <c r="G10" s="70" t="s">
        <v>14</v>
      </c>
      <c r="H10" s="70" t="s">
        <v>15</v>
      </c>
      <c r="I10" s="70" t="s">
        <v>16</v>
      </c>
      <c r="J10" s="72" t="s">
        <v>17</v>
      </c>
      <c r="K10" s="12"/>
    </row>
    <row r="11" spans="1:11" ht="14.25" customHeight="1" x14ac:dyDescent="0.25">
      <c r="A11" s="45"/>
      <c r="B11" s="71"/>
      <c r="C11" s="71"/>
      <c r="D11" s="71"/>
      <c r="E11" s="71"/>
      <c r="F11" s="71"/>
      <c r="G11" s="71"/>
      <c r="H11" s="71"/>
      <c r="I11" s="71"/>
      <c r="J11" s="73"/>
      <c r="K11" s="12"/>
    </row>
    <row r="12" spans="1:11" ht="9" customHeight="1" x14ac:dyDescent="0.25">
      <c r="A12" s="45"/>
      <c r="B12" s="71"/>
      <c r="C12" s="71"/>
      <c r="D12" s="71"/>
      <c r="E12" s="71"/>
      <c r="F12" s="71"/>
      <c r="G12" s="71"/>
      <c r="H12" s="71"/>
      <c r="I12" s="71"/>
      <c r="J12" s="73"/>
      <c r="K12" s="12"/>
    </row>
    <row r="13" spans="1:11" ht="12.95" customHeight="1" x14ac:dyDescent="0.25">
      <c r="A13" s="45"/>
      <c r="B13" s="48">
        <v>1</v>
      </c>
      <c r="C13" s="49">
        <v>2</v>
      </c>
      <c r="D13" s="49">
        <v>3</v>
      </c>
      <c r="E13" s="49">
        <v>4</v>
      </c>
      <c r="F13" s="50" t="s">
        <v>18</v>
      </c>
      <c r="G13" s="50" t="s">
        <v>19</v>
      </c>
      <c r="H13" s="50" t="s">
        <v>20</v>
      </c>
      <c r="I13" s="50" t="s">
        <v>21</v>
      </c>
      <c r="J13" s="51" t="s">
        <v>22</v>
      </c>
      <c r="K13" s="12"/>
    </row>
    <row r="14" spans="1:11" ht="12.95" customHeight="1" x14ac:dyDescent="0.25">
      <c r="A14" s="34" t="s">
        <v>23</v>
      </c>
      <c r="B14" s="52" t="s">
        <v>24</v>
      </c>
      <c r="C14" s="53" t="s">
        <v>25</v>
      </c>
      <c r="D14" s="64">
        <v>1403384998.76</v>
      </c>
      <c r="E14" s="64" t="s">
        <v>26</v>
      </c>
      <c r="F14" s="64">
        <v>882125443.63</v>
      </c>
      <c r="G14" s="64">
        <f>F14/D14*100</f>
        <v>62.856981114193658</v>
      </c>
      <c r="H14" s="64">
        <f>F14-D14</f>
        <v>-521259555.13</v>
      </c>
      <c r="I14" s="65" t="s">
        <v>26</v>
      </c>
      <c r="J14" s="61" t="s">
        <v>27</v>
      </c>
      <c r="K14" s="15"/>
    </row>
    <row r="15" spans="1:11" ht="12.95" customHeight="1" x14ac:dyDescent="0.25">
      <c r="A15" s="34"/>
      <c r="B15" s="54" t="s">
        <v>28</v>
      </c>
      <c r="C15" s="55"/>
      <c r="D15" s="66"/>
      <c r="E15" s="66"/>
      <c r="F15" s="66"/>
      <c r="G15" s="66"/>
      <c r="H15" s="66"/>
      <c r="I15" s="67"/>
      <c r="J15" s="62"/>
      <c r="K15" s="15"/>
    </row>
    <row r="16" spans="1:11" ht="34.5" x14ac:dyDescent="0.25">
      <c r="A16" s="34"/>
      <c r="B16" s="35" t="s">
        <v>29</v>
      </c>
      <c r="C16" s="36" t="s">
        <v>25</v>
      </c>
      <c r="D16" s="68">
        <v>18668000</v>
      </c>
      <c r="E16" s="68" t="s">
        <v>30</v>
      </c>
      <c r="F16" s="68">
        <v>11846046.82</v>
      </c>
      <c r="G16" s="64">
        <f>F16/D16*100</f>
        <v>63.45643250482108</v>
      </c>
      <c r="H16" s="64">
        <f>F16-D16</f>
        <v>-6821953.1799999997</v>
      </c>
      <c r="I16" s="69" t="s">
        <v>30</v>
      </c>
      <c r="J16" s="63" t="s">
        <v>71</v>
      </c>
      <c r="K16" s="15"/>
    </row>
    <row r="17" spans="1:20" ht="57" x14ac:dyDescent="0.25">
      <c r="A17" s="34"/>
      <c r="B17" s="35" t="s">
        <v>31</v>
      </c>
      <c r="C17" s="36" t="s">
        <v>25</v>
      </c>
      <c r="D17" s="68">
        <v>8149000</v>
      </c>
      <c r="E17" s="68" t="s">
        <v>30</v>
      </c>
      <c r="F17" s="68">
        <v>4820279.9400000004</v>
      </c>
      <c r="G17" s="64">
        <f>F17/D17*100</f>
        <v>59.151797030310469</v>
      </c>
      <c r="H17" s="64">
        <f>F17-D17</f>
        <v>-3328720.0599999996</v>
      </c>
      <c r="I17" s="69" t="s">
        <v>30</v>
      </c>
      <c r="J17" s="63" t="s">
        <v>58</v>
      </c>
      <c r="K17" s="15"/>
    </row>
    <row r="18" spans="1:20" ht="23.25" x14ac:dyDescent="0.25">
      <c r="A18" s="34"/>
      <c r="B18" s="35" t="s">
        <v>32</v>
      </c>
      <c r="C18" s="36" t="s">
        <v>25</v>
      </c>
      <c r="D18" s="68" t="s">
        <v>30</v>
      </c>
      <c r="E18" s="68" t="s">
        <v>30</v>
      </c>
      <c r="F18" s="68">
        <v>-24256.39</v>
      </c>
      <c r="G18" s="68" t="s">
        <v>30</v>
      </c>
      <c r="H18" s="68">
        <v>-24256.39</v>
      </c>
      <c r="I18" s="69" t="s">
        <v>30</v>
      </c>
      <c r="J18" s="63" t="s">
        <v>68</v>
      </c>
      <c r="K18" s="15"/>
    </row>
    <row r="19" spans="1:20" ht="57" x14ac:dyDescent="0.25">
      <c r="A19" s="34"/>
      <c r="B19" s="35" t="s">
        <v>69</v>
      </c>
      <c r="C19" s="36" t="s">
        <v>25</v>
      </c>
      <c r="D19" s="68">
        <v>1013594998.76</v>
      </c>
      <c r="E19" s="68" t="s">
        <v>30</v>
      </c>
      <c r="F19" s="68">
        <v>585054035.36000001</v>
      </c>
      <c r="G19" s="64">
        <f>F19/D19*100</f>
        <v>57.720690815931079</v>
      </c>
      <c r="H19" s="64">
        <f>F19-D19</f>
        <v>-428540963.39999998</v>
      </c>
      <c r="I19" s="69" t="s">
        <v>30</v>
      </c>
      <c r="J19" s="63" t="s">
        <v>70</v>
      </c>
      <c r="K19" s="15"/>
    </row>
    <row r="20" spans="1:20" ht="45.75" x14ac:dyDescent="0.25">
      <c r="A20" s="34"/>
      <c r="B20" s="35" t="s">
        <v>33</v>
      </c>
      <c r="C20" s="36" t="s">
        <v>25</v>
      </c>
      <c r="D20" s="68">
        <v>1899000</v>
      </c>
      <c r="E20" s="68" t="s">
        <v>30</v>
      </c>
      <c r="F20" s="68">
        <v>624954.75</v>
      </c>
      <c r="G20" s="64">
        <f>F20/D20*100</f>
        <v>32.909676145339652</v>
      </c>
      <c r="H20" s="64">
        <f>F20-D20</f>
        <v>-1274045.25</v>
      </c>
      <c r="I20" s="69" t="s">
        <v>30</v>
      </c>
      <c r="J20" s="63" t="s">
        <v>61</v>
      </c>
      <c r="K20" s="15"/>
    </row>
    <row r="21" spans="1:20" ht="34.5" x14ac:dyDescent="0.25">
      <c r="A21" s="34"/>
      <c r="B21" s="35" t="s">
        <v>34</v>
      </c>
      <c r="C21" s="36" t="s">
        <v>25</v>
      </c>
      <c r="D21" s="68" t="s">
        <v>30</v>
      </c>
      <c r="E21" s="68" t="s">
        <v>30</v>
      </c>
      <c r="F21" s="68">
        <v>723542.5</v>
      </c>
      <c r="G21" s="68" t="s">
        <v>30</v>
      </c>
      <c r="H21" s="68">
        <v>723542.5</v>
      </c>
      <c r="I21" s="69" t="s">
        <v>30</v>
      </c>
      <c r="J21" s="63" t="s">
        <v>59</v>
      </c>
      <c r="K21" s="15"/>
    </row>
    <row r="22" spans="1:20" ht="45.75" x14ac:dyDescent="0.25">
      <c r="A22" s="34"/>
      <c r="B22" s="35" t="s">
        <v>35</v>
      </c>
      <c r="C22" s="36" t="s">
        <v>25</v>
      </c>
      <c r="D22" s="68" t="s">
        <v>30</v>
      </c>
      <c r="E22" s="68" t="s">
        <v>30</v>
      </c>
      <c r="F22" s="68">
        <v>-2893188.31</v>
      </c>
      <c r="G22" s="68" t="s">
        <v>30</v>
      </c>
      <c r="H22" s="68">
        <v>-2893188.31</v>
      </c>
      <c r="I22" s="69" t="s">
        <v>30</v>
      </c>
      <c r="J22" s="63" t="s">
        <v>60</v>
      </c>
      <c r="K22" s="15"/>
    </row>
    <row r="23" spans="1:20" ht="30.2" customHeight="1" x14ac:dyDescent="0.25">
      <c r="A23" s="34" t="s">
        <v>23</v>
      </c>
      <c r="B23" s="52" t="s">
        <v>36</v>
      </c>
      <c r="C23" s="56" t="s">
        <v>37</v>
      </c>
      <c r="D23" s="42">
        <v>1442659086.1900001</v>
      </c>
      <c r="E23" s="42" t="s">
        <v>26</v>
      </c>
      <c r="F23" s="42">
        <v>824099975.62</v>
      </c>
      <c r="G23" s="33">
        <f t="shared" ref="G23:G26" si="0">F23/D23*100</f>
        <v>57.123681090618042</v>
      </c>
      <c r="H23" s="37">
        <f t="shared" ref="H23" si="1">F23-D23</f>
        <v>-618559110.57000005</v>
      </c>
      <c r="I23" s="57" t="s">
        <v>26</v>
      </c>
      <c r="J23" s="58" t="s">
        <v>27</v>
      </c>
      <c r="K23" s="20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5" customHeight="1" x14ac:dyDescent="0.25">
      <c r="A24" s="34"/>
      <c r="B24" s="54" t="s">
        <v>28</v>
      </c>
      <c r="C24" s="55"/>
      <c r="D24" s="43"/>
      <c r="E24" s="43"/>
      <c r="F24" s="43"/>
      <c r="G24" s="43"/>
      <c r="H24" s="44"/>
      <c r="I24" s="59"/>
      <c r="J24" s="60"/>
      <c r="K24" s="20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5">
      <c r="A25" s="34"/>
      <c r="B25" s="40" t="s">
        <v>38</v>
      </c>
      <c r="C25" s="36" t="s">
        <v>37</v>
      </c>
      <c r="D25" s="33">
        <v>8000</v>
      </c>
      <c r="E25" s="33" t="s">
        <v>30</v>
      </c>
      <c r="F25" s="33">
        <v>2530</v>
      </c>
      <c r="G25" s="33">
        <f t="shared" si="0"/>
        <v>31.624999999999996</v>
      </c>
      <c r="H25" s="37">
        <f>F25-D25</f>
        <v>-5470</v>
      </c>
      <c r="I25" s="38" t="s">
        <v>30</v>
      </c>
      <c r="J25" s="39" t="s">
        <v>53</v>
      </c>
      <c r="K25" s="20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5">
      <c r="A26" s="34"/>
      <c r="B26" s="40" t="s">
        <v>66</v>
      </c>
      <c r="C26" s="36" t="s">
        <v>37</v>
      </c>
      <c r="D26" s="32">
        <v>49841173.719999999</v>
      </c>
      <c r="E26" s="33" t="s">
        <v>30</v>
      </c>
      <c r="F26" s="32">
        <v>32553524.199999999</v>
      </c>
      <c r="G26" s="33">
        <f t="shared" si="0"/>
        <v>65.314521650073203</v>
      </c>
      <c r="H26" s="37">
        <f t="shared" ref="H26:H42" si="2">F26-D26</f>
        <v>-17287649.52</v>
      </c>
      <c r="I26" s="38" t="s">
        <v>30</v>
      </c>
      <c r="J26" s="39" t="s">
        <v>53</v>
      </c>
      <c r="K26" s="20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57" x14ac:dyDescent="0.25">
      <c r="A27" s="34"/>
      <c r="B27" s="40" t="s">
        <v>39</v>
      </c>
      <c r="C27" s="36" t="s">
        <v>37</v>
      </c>
      <c r="D27" s="33">
        <v>2610000</v>
      </c>
      <c r="E27" s="33" t="s">
        <v>30</v>
      </c>
      <c r="F27" s="32">
        <v>1774220.69</v>
      </c>
      <c r="G27" s="33">
        <f>F27/D27*100</f>
        <v>67.977804214559384</v>
      </c>
      <c r="H27" s="37">
        <f t="shared" si="2"/>
        <v>-835779.31</v>
      </c>
      <c r="I27" s="38" t="s">
        <v>30</v>
      </c>
      <c r="J27" s="39" t="s">
        <v>54</v>
      </c>
      <c r="K27" s="20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22.5" customHeight="1" x14ac:dyDescent="0.25">
      <c r="A28" s="34"/>
      <c r="B28" s="40" t="s">
        <v>40</v>
      </c>
      <c r="C28" s="36" t="s">
        <v>37</v>
      </c>
      <c r="D28" s="33">
        <v>120109.6</v>
      </c>
      <c r="E28" s="33" t="s">
        <v>30</v>
      </c>
      <c r="F28" s="33" t="s">
        <v>30</v>
      </c>
      <c r="G28" s="33" t="s">
        <v>30</v>
      </c>
      <c r="H28" s="37"/>
      <c r="I28" s="38" t="s">
        <v>30</v>
      </c>
      <c r="J28" s="39" t="s">
        <v>67</v>
      </c>
      <c r="K28" s="20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34.5" x14ac:dyDescent="0.25">
      <c r="A29" s="34"/>
      <c r="B29" s="40" t="s">
        <v>41</v>
      </c>
      <c r="C29" s="36" t="s">
        <v>37</v>
      </c>
      <c r="D29" s="32">
        <v>148522601.43000001</v>
      </c>
      <c r="E29" s="33" t="s">
        <v>30</v>
      </c>
      <c r="F29" s="32">
        <v>72736018.590000004</v>
      </c>
      <c r="G29" s="33">
        <f t="shared" ref="G29:G41" si="3">F29/D29*100</f>
        <v>48.973030292821207</v>
      </c>
      <c r="H29" s="37">
        <f t="shared" si="2"/>
        <v>-75786582.840000004</v>
      </c>
      <c r="I29" s="38" t="s">
        <v>30</v>
      </c>
      <c r="J29" s="39" t="s">
        <v>55</v>
      </c>
      <c r="K29" s="20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34.5" x14ac:dyDescent="0.25">
      <c r="A30" s="34"/>
      <c r="B30" s="40" t="s">
        <v>42</v>
      </c>
      <c r="C30" s="36" t="s">
        <v>37</v>
      </c>
      <c r="D30" s="32">
        <v>5434100</v>
      </c>
      <c r="E30" s="33" t="s">
        <v>30</v>
      </c>
      <c r="F30" s="32">
        <v>2119473.5699999998</v>
      </c>
      <c r="G30" s="33">
        <f t="shared" si="3"/>
        <v>39.003212491488924</v>
      </c>
      <c r="H30" s="37">
        <f t="shared" si="2"/>
        <v>-3314626.43</v>
      </c>
      <c r="I30" s="38" t="s">
        <v>30</v>
      </c>
      <c r="J30" s="39" t="s">
        <v>55</v>
      </c>
      <c r="K30" s="20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34.5" x14ac:dyDescent="0.25">
      <c r="A31" s="34"/>
      <c r="B31" s="40" t="s">
        <v>43</v>
      </c>
      <c r="C31" s="36" t="s">
        <v>37</v>
      </c>
      <c r="D31" s="33">
        <v>368000</v>
      </c>
      <c r="E31" s="33" t="s">
        <v>30</v>
      </c>
      <c r="F31" s="32">
        <v>201498.74</v>
      </c>
      <c r="G31" s="33">
        <f t="shared" si="3"/>
        <v>54.755092391304352</v>
      </c>
      <c r="H31" s="37">
        <f t="shared" si="2"/>
        <v>-166501.26</v>
      </c>
      <c r="I31" s="38" t="s">
        <v>30</v>
      </c>
      <c r="J31" s="39" t="s">
        <v>55</v>
      </c>
      <c r="K31" s="20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34.5" x14ac:dyDescent="0.25">
      <c r="A32" s="34"/>
      <c r="B32" s="40" t="s">
        <v>44</v>
      </c>
      <c r="C32" s="36" t="s">
        <v>37</v>
      </c>
      <c r="D32" s="33">
        <v>223845822.96000001</v>
      </c>
      <c r="E32" s="33" t="s">
        <v>30</v>
      </c>
      <c r="F32" s="33">
        <v>16838755.199999999</v>
      </c>
      <c r="G32" s="33">
        <f t="shared" si="3"/>
        <v>7.5224790783828874</v>
      </c>
      <c r="H32" s="37">
        <f t="shared" si="2"/>
        <v>-207007067.76000002</v>
      </c>
      <c r="I32" s="38" t="s">
        <v>30</v>
      </c>
      <c r="J32" s="39" t="s">
        <v>55</v>
      </c>
      <c r="K32" s="20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34.5" x14ac:dyDescent="0.25">
      <c r="A33" s="34"/>
      <c r="B33" s="40" t="s">
        <v>45</v>
      </c>
      <c r="C33" s="36" t="s">
        <v>37</v>
      </c>
      <c r="D33" s="33">
        <v>16915433.539999999</v>
      </c>
      <c r="E33" s="33" t="s">
        <v>30</v>
      </c>
      <c r="F33" s="33">
        <v>3215064.36</v>
      </c>
      <c r="G33" s="33">
        <f t="shared" si="3"/>
        <v>19.006692038943747</v>
      </c>
      <c r="H33" s="37">
        <f t="shared" si="2"/>
        <v>-13700369.18</v>
      </c>
      <c r="I33" s="38" t="s">
        <v>30</v>
      </c>
      <c r="J33" s="39" t="s">
        <v>55</v>
      </c>
      <c r="K33" s="20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34.5" x14ac:dyDescent="0.25">
      <c r="A34" s="34"/>
      <c r="B34" s="41" t="s">
        <v>62</v>
      </c>
      <c r="C34" s="36" t="s">
        <v>37</v>
      </c>
      <c r="D34" s="32">
        <v>7797000</v>
      </c>
      <c r="E34" s="33"/>
      <c r="F34" s="32">
        <v>5116552.12</v>
      </c>
      <c r="G34" s="33">
        <f t="shared" ref="G34" si="4">F34/D34*100</f>
        <v>65.622061305630382</v>
      </c>
      <c r="H34" s="37">
        <f t="shared" ref="H34" si="5">F34-D34</f>
        <v>-2680447.88</v>
      </c>
      <c r="I34" s="38" t="s">
        <v>30</v>
      </c>
      <c r="J34" s="39" t="s">
        <v>55</v>
      </c>
      <c r="K34" s="20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34.5" x14ac:dyDescent="0.25">
      <c r="A35" s="34"/>
      <c r="B35" s="40" t="s">
        <v>46</v>
      </c>
      <c r="C35" s="36" t="s">
        <v>37</v>
      </c>
      <c r="D35" s="32">
        <v>3431133</v>
      </c>
      <c r="E35" s="33" t="s">
        <v>30</v>
      </c>
      <c r="F35" s="32">
        <v>39600</v>
      </c>
      <c r="G35" s="33">
        <f t="shared" si="3"/>
        <v>1.1541377148597853</v>
      </c>
      <c r="H35" s="37">
        <f t="shared" si="2"/>
        <v>-3391533</v>
      </c>
      <c r="I35" s="38" t="s">
        <v>30</v>
      </c>
      <c r="J35" s="39" t="s">
        <v>55</v>
      </c>
      <c r="K35" s="20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34.5" x14ac:dyDescent="0.25">
      <c r="A36" s="34"/>
      <c r="B36" s="40" t="s">
        <v>63</v>
      </c>
      <c r="C36" s="36" t="s">
        <v>37</v>
      </c>
      <c r="D36" s="32">
        <v>190437575.49000001</v>
      </c>
      <c r="E36" s="33"/>
      <c r="F36" s="32">
        <v>125916372.18000001</v>
      </c>
      <c r="G36" s="33">
        <f t="shared" ref="G36:G38" si="6">F36/D36*100</f>
        <v>66.119499713233836</v>
      </c>
      <c r="H36" s="37">
        <f t="shared" ref="H36:H38" si="7">F36-D36</f>
        <v>-64521203.310000002</v>
      </c>
      <c r="I36" s="38"/>
      <c r="J36" s="39" t="s">
        <v>55</v>
      </c>
      <c r="K36" s="20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34.5" x14ac:dyDescent="0.25">
      <c r="A37" s="34"/>
      <c r="B37" s="40" t="s">
        <v>64</v>
      </c>
      <c r="C37" s="36" t="s">
        <v>37</v>
      </c>
      <c r="D37" s="32">
        <v>138700</v>
      </c>
      <c r="E37" s="33"/>
      <c r="F37" s="32">
        <v>77900</v>
      </c>
      <c r="G37" s="33">
        <f t="shared" si="6"/>
        <v>56.164383561643838</v>
      </c>
      <c r="H37" s="37">
        <f t="shared" si="7"/>
        <v>-60800</v>
      </c>
      <c r="I37" s="38"/>
      <c r="J37" s="39" t="s">
        <v>55</v>
      </c>
      <c r="K37" s="20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34.5" x14ac:dyDescent="0.25">
      <c r="A38" s="34"/>
      <c r="B38" s="40" t="s">
        <v>65</v>
      </c>
      <c r="C38" s="36" t="s">
        <v>37</v>
      </c>
      <c r="D38" s="32">
        <v>121092706.58</v>
      </c>
      <c r="E38" s="33"/>
      <c r="F38" s="32">
        <v>81539116.170000002</v>
      </c>
      <c r="G38" s="33">
        <f t="shared" si="6"/>
        <v>67.336108402310018</v>
      </c>
      <c r="H38" s="37">
        <f t="shared" si="7"/>
        <v>-39553590.409999996</v>
      </c>
      <c r="I38" s="38"/>
      <c r="J38" s="39" t="s">
        <v>55</v>
      </c>
      <c r="K38" s="20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23.25" x14ac:dyDescent="0.25">
      <c r="A39" s="34"/>
      <c r="B39" s="40" t="s">
        <v>47</v>
      </c>
      <c r="C39" s="36" t="s">
        <v>37</v>
      </c>
      <c r="D39" s="32">
        <v>28768627</v>
      </c>
      <c r="E39" s="32"/>
      <c r="F39" s="32">
        <v>13640132.67</v>
      </c>
      <c r="G39" s="33">
        <f t="shared" si="3"/>
        <v>47.413220902061127</v>
      </c>
      <c r="H39" s="37">
        <f t="shared" si="2"/>
        <v>-15128494.33</v>
      </c>
      <c r="I39" s="38" t="s">
        <v>30</v>
      </c>
      <c r="J39" s="39" t="s">
        <v>56</v>
      </c>
      <c r="K39" s="20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45.75" x14ac:dyDescent="0.25">
      <c r="A40" s="34"/>
      <c r="B40" s="40" t="s">
        <v>48</v>
      </c>
      <c r="C40" s="36" t="s">
        <v>37</v>
      </c>
      <c r="D40" s="32">
        <v>48680641</v>
      </c>
      <c r="E40" s="32"/>
      <c r="F40" s="32">
        <v>14118847.51</v>
      </c>
      <c r="G40" s="33">
        <f t="shared" si="3"/>
        <v>29.003002466627336</v>
      </c>
      <c r="H40" s="37">
        <f t="shared" si="2"/>
        <v>-34561793.490000002</v>
      </c>
      <c r="I40" s="38" t="s">
        <v>30</v>
      </c>
      <c r="J40" s="39" t="s">
        <v>57</v>
      </c>
      <c r="K40" s="20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34.5" x14ac:dyDescent="0.25">
      <c r="A41" s="34"/>
      <c r="B41" s="40" t="s">
        <v>49</v>
      </c>
      <c r="C41" s="36" t="s">
        <v>37</v>
      </c>
      <c r="D41" s="32">
        <v>30285179.800000001</v>
      </c>
      <c r="E41" s="32"/>
      <c r="F41" s="32">
        <v>9458379.2699999996</v>
      </c>
      <c r="G41" s="33">
        <f t="shared" si="3"/>
        <v>31.231048758706727</v>
      </c>
      <c r="H41" s="37">
        <f t="shared" si="2"/>
        <v>-20826800.530000001</v>
      </c>
      <c r="I41" s="38" t="s">
        <v>30</v>
      </c>
      <c r="J41" s="39" t="s">
        <v>55</v>
      </c>
      <c r="K41" s="20"/>
      <c r="L41" s="31"/>
      <c r="M41" s="31"/>
      <c r="N41" s="31"/>
      <c r="O41" s="31"/>
      <c r="P41" s="31"/>
      <c r="Q41" s="31"/>
      <c r="R41" s="31"/>
      <c r="S41" s="31"/>
      <c r="T41" s="31"/>
    </row>
    <row r="42" spans="1:20" hidden="1" x14ac:dyDescent="0.25">
      <c r="A42" s="13"/>
      <c r="B42" s="16" t="s">
        <v>50</v>
      </c>
      <c r="C42" s="17" t="s">
        <v>37</v>
      </c>
      <c r="D42" s="21"/>
      <c r="E42" s="21" t="s">
        <v>30</v>
      </c>
      <c r="F42" s="21"/>
      <c r="G42" s="21"/>
      <c r="H42" s="22">
        <f t="shared" si="2"/>
        <v>0</v>
      </c>
      <c r="I42" s="23" t="s">
        <v>30</v>
      </c>
      <c r="J42" s="24" t="s">
        <v>53</v>
      </c>
      <c r="K42" s="20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39.75" hidden="1" customHeight="1" thickBot="1" x14ac:dyDescent="0.3">
      <c r="A43" s="11"/>
      <c r="B43" s="14" t="s">
        <v>51</v>
      </c>
      <c r="C43" s="18" t="s">
        <v>52</v>
      </c>
      <c r="D43" s="25" t="s">
        <v>26</v>
      </c>
      <c r="E43" s="26" t="s">
        <v>26</v>
      </c>
      <c r="F43" s="25"/>
      <c r="G43" s="27" t="s">
        <v>27</v>
      </c>
      <c r="H43" s="28" t="s">
        <v>27</v>
      </c>
      <c r="I43" s="29" t="s">
        <v>27</v>
      </c>
      <c r="J43" s="19" t="s">
        <v>27</v>
      </c>
      <c r="K43" s="30"/>
      <c r="L43" s="31"/>
      <c r="M43" s="31"/>
      <c r="N43" s="31"/>
      <c r="O43" s="31"/>
      <c r="P43" s="31"/>
      <c r="Q43" s="31"/>
      <c r="R43" s="31"/>
      <c r="S43" s="31"/>
      <c r="T43" s="31"/>
    </row>
    <row r="44" spans="1:20" x14ac:dyDescent="0.2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x14ac:dyDescent="0.25"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x14ac:dyDescent="0.25"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x14ac:dyDescent="0.25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x14ac:dyDescent="0.2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4:20" x14ac:dyDescent="0.25"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</sheetData>
  <mergeCells count="17">
    <mergeCell ref="H2:I2"/>
    <mergeCell ref="B3:J3"/>
    <mergeCell ref="C5:I5"/>
    <mergeCell ref="C6:I6"/>
    <mergeCell ref="C7:J7"/>
    <mergeCell ref="B4:J4"/>
    <mergeCell ref="B9:B12"/>
    <mergeCell ref="C9:C12"/>
    <mergeCell ref="D9:D12"/>
    <mergeCell ref="E9:E12"/>
    <mergeCell ref="F9:F12"/>
    <mergeCell ref="G9:H9"/>
    <mergeCell ref="I9:J9"/>
    <mergeCell ref="G10:G12"/>
    <mergeCell ref="H10:H12"/>
    <mergeCell ref="I10:I12"/>
    <mergeCell ref="J10:J12"/>
  </mergeCells>
  <pageMargins left="0.74791660000000004" right="0.74791660000000004" top="0.98402780000000001" bottom="0.98402780000000001" header="0.51180550000000002" footer="0.51180550000000002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853739D-8117-400E-BAF0-7E6260FC01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APPPOOL\smart</dc:creator>
  <cp:lastModifiedBy>Raifo02</cp:lastModifiedBy>
  <cp:lastPrinted>2021-11-22T12:45:11Z</cp:lastPrinted>
  <dcterms:created xsi:type="dcterms:W3CDTF">2021-08-23T10:54:30Z</dcterms:created>
  <dcterms:modified xsi:type="dcterms:W3CDTF">2021-11-22T12:45:24Z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sv_0503364G_20181231_6.xlsx</vt:lpwstr>
  </property>
  <property fmtid="{D5CDD505-2E9C-101B-9397-08002B2CF9AE}" pid="3" name="Название отчета">
    <vt:lpwstr>sv_0503364G_20181231_6.xlsx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192.168.99.21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kr13012_6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